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0730" windowHeight="1144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<sst xmlns="http://schemas.openxmlformats.org/spreadsheetml/2006/main" count="448" uniqueCount="217">
  <si>
    <t>rozpočet na realizaci projektu "ZELENÁ HERNA"</t>
  </si>
  <si>
    <t>Zákazník:</t>
  </si>
  <si>
    <t>Město Trutnov</t>
  </si>
  <si>
    <t>Slovanské nám. 165</t>
  </si>
  <si>
    <t>Typizované herní prvky a mobiliář</t>
  </si>
  <si>
    <t>cena za ks</t>
  </si>
  <si>
    <t>množství</t>
  </si>
  <si>
    <t>cena celkem</t>
  </si>
  <si>
    <t>cena</t>
  </si>
  <si>
    <t>instalace</t>
  </si>
  <si>
    <t>bez DPH</t>
  </si>
  <si>
    <t>vč. DPH</t>
  </si>
  <si>
    <t>ks</t>
  </si>
  <si>
    <t>celkem</t>
  </si>
  <si>
    <t>houpadlo</t>
  </si>
  <si>
    <t>montáž</t>
  </si>
  <si>
    <t>Lanový mostek</t>
  </si>
  <si>
    <t xml:space="preserve">prohazovadlo </t>
  </si>
  <si>
    <t>skluzavka</t>
  </si>
  <si>
    <t>šplhací sestava</t>
  </si>
  <si>
    <t>Fotbalová branka</t>
  </si>
  <si>
    <t>basketbalový koš</t>
  </si>
  <si>
    <t>kreslící tabule</t>
  </si>
  <si>
    <t>Lavička dřevěná bez područek</t>
  </si>
  <si>
    <t>Lavička k ohništi na sezení</t>
  </si>
  <si>
    <t>špalky na sezení k ohništi akátové impregnované</t>
  </si>
  <si>
    <t>Odpadkový koš dřevěný</t>
  </si>
  <si>
    <t>Eko WC</t>
  </si>
  <si>
    <t>Altán dřevěný</t>
  </si>
  <si>
    <t>Hmyzí hotel velký</t>
  </si>
  <si>
    <t>Hmyzí hotel malý</t>
  </si>
  <si>
    <t>Čmelín</t>
  </si>
  <si>
    <t>Dům pro slunéčka</t>
  </si>
  <si>
    <t>Domeček pro ježka</t>
  </si>
  <si>
    <t>Napaječka pro ptáky</t>
  </si>
  <si>
    <t>Ptačí budka</t>
  </si>
  <si>
    <t>Ptačí krmítko závěsné</t>
  </si>
  <si>
    <t>Ptačí krmítko na kůlu</t>
  </si>
  <si>
    <t>CELKEM herní prvky a mobiliář</t>
  </si>
  <si>
    <t>Rostlinný materiál</t>
  </si>
  <si>
    <t>český název</t>
  </si>
  <si>
    <t>velikost</t>
  </si>
  <si>
    <t>Latinský název</t>
  </si>
  <si>
    <t>Rubus idaeus červenoplodý</t>
  </si>
  <si>
    <t>maliník</t>
  </si>
  <si>
    <t>2 L</t>
  </si>
  <si>
    <t>B</t>
  </si>
  <si>
    <t>Rubus idaeus žlutoplodý</t>
  </si>
  <si>
    <t>Vaccinium corymbosum</t>
  </si>
  <si>
    <t>borůvka</t>
  </si>
  <si>
    <t>Ribes rubrum červený</t>
  </si>
  <si>
    <t>rybíz</t>
  </si>
  <si>
    <t>Ribes rubrum bílý</t>
  </si>
  <si>
    <t>Ribes nigrum</t>
  </si>
  <si>
    <t>Grossularia uva crispa</t>
  </si>
  <si>
    <t>angrešt</t>
  </si>
  <si>
    <t>3 L</t>
  </si>
  <si>
    <t>Scorzonera hispanica</t>
  </si>
  <si>
    <t>černý kořen</t>
  </si>
  <si>
    <t>0,5 L</t>
  </si>
  <si>
    <t>A</t>
  </si>
  <si>
    <t>Echinacea purpurea</t>
  </si>
  <si>
    <t>třapatka</t>
  </si>
  <si>
    <t>Allium schoenoprassum</t>
  </si>
  <si>
    <t>pažitka</t>
  </si>
  <si>
    <t>Allium tuberosum</t>
  </si>
  <si>
    <t>Lavandula angustifolia</t>
  </si>
  <si>
    <t>levandule</t>
  </si>
  <si>
    <t>Salvia officinalis</t>
  </si>
  <si>
    <t>šalvěj</t>
  </si>
  <si>
    <t>Armoriaca rusticana</t>
  </si>
  <si>
    <t>křen</t>
  </si>
  <si>
    <t>Allium ursinum</t>
  </si>
  <si>
    <t>česnek</t>
  </si>
  <si>
    <t>Achillea ptarmica</t>
  </si>
  <si>
    <t>řebříček</t>
  </si>
  <si>
    <t>Thymus vulgaris</t>
  </si>
  <si>
    <t>tymián</t>
  </si>
  <si>
    <t>Origanum vulgare ´Compactum´</t>
  </si>
  <si>
    <t>dobromysl</t>
  </si>
  <si>
    <t>Origanum vulgare</t>
  </si>
  <si>
    <t>Alchemilla mollis</t>
  </si>
  <si>
    <t>kontryhel</t>
  </si>
  <si>
    <t>Hyssopus officinalis</t>
  </si>
  <si>
    <t>yzop</t>
  </si>
  <si>
    <t>Melissa officinalis</t>
  </si>
  <si>
    <t>meduňka</t>
  </si>
  <si>
    <t>Mentha longifolia</t>
  </si>
  <si>
    <t>máta</t>
  </si>
  <si>
    <t>Mentha piperacea</t>
  </si>
  <si>
    <t>Satureja montana</t>
  </si>
  <si>
    <t>saturejka</t>
  </si>
  <si>
    <t>Thymus citriodorus</t>
  </si>
  <si>
    <t>mateřídouška</t>
  </si>
  <si>
    <t>Allium fistulosum</t>
  </si>
  <si>
    <t>cibule</t>
  </si>
  <si>
    <t>Santolina chamaecyparissus</t>
  </si>
  <si>
    <t>svatolina</t>
  </si>
  <si>
    <t>Origanum vulgare ´Aureum´</t>
  </si>
  <si>
    <t>Thymus serpyllum</t>
  </si>
  <si>
    <t>Antennaria dioica</t>
  </si>
  <si>
    <t>kociánek</t>
  </si>
  <si>
    <t>Festuca glauca</t>
  </si>
  <si>
    <t>kostřava</t>
  </si>
  <si>
    <t>Pinus mugo ´Mops´</t>
  </si>
  <si>
    <t>borovice</t>
  </si>
  <si>
    <t>40-60 cm/10 L</t>
  </si>
  <si>
    <t>C</t>
  </si>
  <si>
    <t>Nardus stricta</t>
  </si>
  <si>
    <t>smilka</t>
  </si>
  <si>
    <t>Calluna vulgaris</t>
  </si>
  <si>
    <t>vřes</t>
  </si>
  <si>
    <t>Erica herbacea</t>
  </si>
  <si>
    <t>vřesovec</t>
  </si>
  <si>
    <t>Vaccinium vitis-ideae</t>
  </si>
  <si>
    <t>brusinka</t>
  </si>
  <si>
    <t>1 L</t>
  </si>
  <si>
    <t>Arnica montana</t>
  </si>
  <si>
    <t>arnika</t>
  </si>
  <si>
    <t>Picea abies ´Nidiformis´</t>
  </si>
  <si>
    <t>smrk</t>
  </si>
  <si>
    <t>Corynephorus canescens</t>
  </si>
  <si>
    <t>paličkovec</t>
  </si>
  <si>
    <t>Vaccinium myrtillus</t>
  </si>
  <si>
    <t>CELKEM rostliny</t>
  </si>
  <si>
    <t>Výsadbové práce</t>
  </si>
  <si>
    <t>hloubení jamek do 10 L</t>
  </si>
  <si>
    <t>výsadba dřevin</t>
  </si>
  <si>
    <t>zálivka po vysazení</t>
  </si>
  <si>
    <t>20 L/ks</t>
  </si>
  <si>
    <t>Hloubení jamek do 5 L</t>
  </si>
  <si>
    <t>výsadba keřů</t>
  </si>
  <si>
    <t>10 L/ks</t>
  </si>
  <si>
    <t>Hloubení jamek do 2 L</t>
  </si>
  <si>
    <t>trvalek, bylinek</t>
  </si>
  <si>
    <t>1 L/ks</t>
  </si>
  <si>
    <t>teréní úpravy - odstranění starých prvků, úpravy po realizaci</t>
  </si>
  <si>
    <t>rašelina</t>
  </si>
  <si>
    <t>kmeny vřesoviště</t>
  </si>
  <si>
    <t xml:space="preserve">mulčovací kůra </t>
  </si>
  <si>
    <t>m3</t>
  </si>
  <si>
    <t>doprava</t>
  </si>
  <si>
    <t>regenerace trávníků po stavbě vč. osiva</t>
  </si>
  <si>
    <t>m2</t>
  </si>
  <si>
    <t>C E L K E M výsadbové práce</t>
  </si>
  <si>
    <t>Atypické prvky a ostatní práce</t>
  </si>
  <si>
    <t>ohniště</t>
  </si>
  <si>
    <t>hloubení základové rýhy 500 mm a topeniště 300 mm</t>
  </si>
  <si>
    <t>betonování základů a osazení kamene</t>
  </si>
  <si>
    <t>beton základový</t>
  </si>
  <si>
    <t>kámen rula tl. 100 mm</t>
  </si>
  <si>
    <t>akátový špalek, průměr 400 mm, výška 400 mm</t>
  </si>
  <si>
    <t>dopadová bezpečnostní zóna</t>
  </si>
  <si>
    <t>hloubení rýhy hl. 300 mm</t>
  </si>
  <si>
    <t>zhutnění terénu, pokládka a zhutnění vrstev</t>
  </si>
  <si>
    <t>bm</t>
  </si>
  <si>
    <t>geotextilie</t>
  </si>
  <si>
    <t>prané oblázky</t>
  </si>
  <si>
    <t>palisádové bludiště</t>
  </si>
  <si>
    <t>výkop hl.  100 mm</t>
  </si>
  <si>
    <t>hloubení rýhy hl. 800 mm</t>
  </si>
  <si>
    <t>kotvení palisád</t>
  </si>
  <si>
    <t>akátová palisáda frézovaná, prům. 100 mm, délka 1,8 m, gumoasf. Nátěr</t>
  </si>
  <si>
    <t>štěrk frakce 8-16 mm</t>
  </si>
  <si>
    <t>smrkové štěpky 4-46 mm</t>
  </si>
  <si>
    <t>Kamenná dlažba altán a vřesoviště</t>
  </si>
  <si>
    <t>hloubení rýhy hl. 180 mm</t>
  </si>
  <si>
    <t>hloubení rýhy šlapáky  hl. 80 mm</t>
  </si>
  <si>
    <t>štěrkový podklad pokládka a hutnění</t>
  </si>
  <si>
    <t>štěrk frakce 16-32 mm 100mm</t>
  </si>
  <si>
    <t>písek frakce 4-8 mm 30 mm</t>
  </si>
  <si>
    <t>rulové šlapáky 300-700mm, tl. 50 mm</t>
  </si>
  <si>
    <t>písek frakce 0-2 mm</t>
  </si>
  <si>
    <t>travní bludiště</t>
  </si>
  <si>
    <t>hloubení rýhy hl. 250 mm</t>
  </si>
  <si>
    <t>MZK tl. 150 mm</t>
  </si>
  <si>
    <t>Štěrkopísek</t>
  </si>
  <si>
    <t>32 mm, tl. 0,1</t>
  </si>
  <si>
    <t>ocelová pásovina 5/100 mm</t>
  </si>
  <si>
    <t>kompost</t>
  </si>
  <si>
    <t>hloubení rýhy hl. 400 mm</t>
  </si>
  <si>
    <t>štěrk frakce 32 mm</t>
  </si>
  <si>
    <t>stavba kamenné suché zídky</t>
  </si>
  <si>
    <t>rula 150-300 mm, tl. 40-70 mm</t>
  </si>
  <si>
    <t>dřevěnný kompostér z kulatiny vč. montáže</t>
  </si>
  <si>
    <t>násada kalifornských žížal</t>
  </si>
  <si>
    <t>balení</t>
  </si>
  <si>
    <t>vrbová chýše a tunel</t>
  </si>
  <si>
    <t>hloubení rýhy hl. 100 mm</t>
  </si>
  <si>
    <t>Vrbová konstrukce vč. montáže</t>
  </si>
  <si>
    <t>smrkové štěpky</t>
  </si>
  <si>
    <t>geologický koutek</t>
  </si>
  <si>
    <t>hloubení rýh</t>
  </si>
  <si>
    <t xml:space="preserve">usazení balvanů </t>
  </si>
  <si>
    <t>balvany</t>
  </si>
  <si>
    <t>popisky vč. montáže</t>
  </si>
  <si>
    <t>Hmatová stezka</t>
  </si>
  <si>
    <t>hloubení rýhy hl. 300 mm a 600 mm</t>
  </si>
  <si>
    <t>štěrk frakce 16-32 mm</t>
  </si>
  <si>
    <t>smrkové šišky</t>
  </si>
  <si>
    <t>barevné valouny 300-500 mm</t>
  </si>
  <si>
    <t>křemičitý písek</t>
  </si>
  <si>
    <t>štěpky smrkové</t>
  </si>
  <si>
    <t>keramzit frakce 8-16 mm</t>
  </si>
  <si>
    <t>akátové špalíky prům. 100 mm, délka 100 mm vč. usazení</t>
  </si>
  <si>
    <t>štěrk 8-16 mm</t>
  </si>
  <si>
    <t xml:space="preserve">akátový rám průměr 100 mm, </t>
  </si>
  <si>
    <t>akátové kůly prům 100 mm, délka 1400 mm, vč. montáže a impregnace</t>
  </si>
  <si>
    <t>jutové lano průměr 35 mm</t>
  </si>
  <si>
    <t>Celková cena s DPH</t>
  </si>
  <si>
    <t>DPH 21%</t>
  </si>
  <si>
    <t>Celková cena bez DPH</t>
  </si>
  <si>
    <t>travní lem 130 x 19 mm</t>
  </si>
  <si>
    <t xml:space="preserve">pokládka travního lemu </t>
  </si>
  <si>
    <t>travní  lem 130 x 19 mm</t>
  </si>
  <si>
    <t xml:space="preserve">antuka </t>
  </si>
  <si>
    <t xml:space="preserve">541 16 Trutnov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</si>
</sst>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&quot; &quot;[$Kč-405];[Red]&quot;-&quot;#,##0.00&quot; &quot;[$Kč-405]"/>
  </numFmts>
  <fonts count="66">
    <font>
      <sz val="11"/>
      <color rgb="FF000000"/>
      <name val="Arial1"/>
      <family val="0"/>
    </font>
    <font>
      <sz val="11"/>
      <color indexed="8"/>
      <name val="Calibri"/>
      <family val="2"/>
    </font>
    <font>
      <sz val="9"/>
      <color indexed="8"/>
      <name val="Arial2"/>
      <family val="0"/>
    </font>
    <font>
      <sz val="12"/>
      <color indexed="8"/>
      <name val="Arial2"/>
      <family val="0"/>
    </font>
    <font>
      <b/>
      <sz val="9"/>
      <color indexed="8"/>
      <name val="Arial2"/>
      <family val="0"/>
    </font>
    <font>
      <sz val="10"/>
      <color indexed="8"/>
      <name val="Arial2"/>
      <family val="0"/>
    </font>
    <font>
      <sz val="9"/>
      <color indexed="8"/>
      <name val="Tahoma"/>
      <family val="2"/>
    </font>
    <font>
      <b/>
      <sz val="8"/>
      <color indexed="8"/>
      <name val="Arial2"/>
      <family val="0"/>
    </font>
    <font>
      <b/>
      <sz val="7"/>
      <color indexed="8"/>
      <name val="Arial2"/>
      <family val="0"/>
    </font>
    <font>
      <sz val="9"/>
      <color indexed="8"/>
      <name val="Times New Roman"/>
      <family val="1"/>
    </font>
    <font>
      <sz val="8"/>
      <color indexed="10"/>
      <name val="Arial2"/>
      <family val="0"/>
    </font>
    <font>
      <sz val="8"/>
      <color indexed="8"/>
      <name val="Arial2"/>
      <family val="0"/>
    </font>
    <font>
      <sz val="9"/>
      <color indexed="14"/>
      <name val="Times New Roman"/>
      <family val="1"/>
    </font>
    <font>
      <b/>
      <sz val="7"/>
      <color indexed="14"/>
      <name val="Arial2"/>
      <family val="0"/>
    </font>
    <font>
      <sz val="8"/>
      <color indexed="8"/>
      <name val="Arial1"/>
      <family val="0"/>
    </font>
    <font>
      <b/>
      <sz val="11"/>
      <color indexed="8"/>
      <name val="Arial2"/>
      <family val="0"/>
    </font>
    <font>
      <sz val="9"/>
      <color indexed="14"/>
      <name val="Arial2"/>
      <family val="0"/>
    </font>
    <font>
      <b/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17"/>
      <name val="Garamond"/>
      <family val="1"/>
    </font>
    <font>
      <sz val="9"/>
      <color indexed="17"/>
      <name val="Arial2"/>
      <family val="0"/>
    </font>
    <font>
      <sz val="10"/>
      <color indexed="17"/>
      <name val="Times New Roman"/>
      <family val="1"/>
    </font>
    <font>
      <b/>
      <sz val="11"/>
      <color indexed="8"/>
      <name val="Arial1"/>
      <family val="0"/>
    </font>
    <font>
      <sz val="11"/>
      <color indexed="14"/>
      <name val="Arial1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Border="0" applyProtection="0">
      <alignment/>
    </xf>
    <xf numFmtId="165" fontId="59" fillId="0" borderId="0" applyBorder="0" applyProtection="0">
      <alignment/>
    </xf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34" borderId="0" xfId="0" applyNumberFormat="1" applyFont="1" applyFill="1" applyAlignment="1">
      <alignment horizontal="center"/>
    </xf>
    <xf numFmtId="1" fontId="11" fillId="34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" fontId="2" fillId="35" borderId="17" xfId="0" applyNumberFormat="1" applyFont="1" applyFill="1" applyBorder="1" applyAlignment="1">
      <alignment horizontal="right"/>
    </xf>
    <xf numFmtId="1" fontId="15" fillId="35" borderId="1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" fontId="2" fillId="36" borderId="0" xfId="0" applyNumberFormat="1" applyFont="1" applyFill="1" applyAlignment="1">
      <alignment horizontal="right"/>
    </xf>
    <xf numFmtId="1" fontId="15" fillId="36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8" fillId="0" borderId="2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" fontId="11" fillId="34" borderId="21" xfId="0" applyNumberFormat="1" applyFont="1" applyFill="1" applyBorder="1" applyAlignment="1">
      <alignment horizontal="center"/>
    </xf>
    <xf numFmtId="1" fontId="11" fillId="34" borderId="15" xfId="0" applyNumberFormat="1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7" fillId="33" borderId="2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1" fontId="11" fillId="34" borderId="0" xfId="0" applyNumberFormat="1" applyFont="1" applyFill="1" applyAlignment="1">
      <alignment horizontal="right"/>
    </xf>
    <xf numFmtId="1" fontId="11" fillId="34" borderId="12" xfId="0" applyNumberFormat="1" applyFont="1" applyFill="1" applyBorder="1" applyAlignment="1">
      <alignment horizontal="right"/>
    </xf>
    <xf numFmtId="1" fontId="11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15" fillId="0" borderId="23" xfId="0" applyNumberFormat="1" applyFont="1" applyBorder="1" applyAlignment="1">
      <alignment horizontal="right"/>
    </xf>
    <xf numFmtId="1" fontId="15" fillId="0" borderId="0" xfId="0" applyNumberFormat="1" applyFont="1" applyAlignment="1">
      <alignment horizontal="right"/>
    </xf>
    <xf numFmtId="1" fontId="8" fillId="33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1" fontId="8" fillId="34" borderId="0" xfId="0" applyNumberFormat="1" applyFont="1" applyFill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8" xfId="0" applyFont="1" applyBorder="1" applyAlignment="1">
      <alignment/>
    </xf>
    <xf numFmtId="1" fontId="2" fillId="35" borderId="19" xfId="0" applyNumberFormat="1" applyFont="1" applyFill="1" applyBorder="1" applyAlignment="1">
      <alignment horizontal="right"/>
    </xf>
    <xf numFmtId="1" fontId="15" fillId="35" borderId="24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" fillId="35" borderId="17" xfId="0" applyFont="1" applyFill="1" applyBorder="1" applyAlignment="1">
      <alignment horizontal="left"/>
    </xf>
    <xf numFmtId="164" fontId="2" fillId="35" borderId="18" xfId="0" applyNumberFormat="1" applyFont="1" applyFill="1" applyBorder="1" applyAlignment="1">
      <alignment horizontal="right"/>
    </xf>
    <xf numFmtId="1" fontId="2" fillId="35" borderId="24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" fillId="35" borderId="20" xfId="0" applyFont="1" applyFill="1" applyBorder="1" applyAlignment="1">
      <alignment horizontal="left"/>
    </xf>
    <xf numFmtId="164" fontId="2" fillId="35" borderId="21" xfId="0" applyNumberFormat="1" applyFont="1" applyFill="1" applyBorder="1" applyAlignment="1">
      <alignment horizontal="right"/>
    </xf>
    <xf numFmtId="1" fontId="2" fillId="35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1" fontId="15" fillId="35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8"/>
  <sheetViews>
    <sheetView tabSelected="1" zoomScalePageLayoutView="0" workbookViewId="0" topLeftCell="A343">
      <selection activeCell="K19" sqref="K19"/>
    </sheetView>
  </sheetViews>
  <sheetFormatPr defaultColWidth="8.5" defaultRowHeight="14.25"/>
  <cols>
    <col min="1" max="1" width="0.8984375" style="1" customWidth="1"/>
    <col min="2" max="2" width="23.59765625" style="1" customWidth="1"/>
    <col min="3" max="3" width="7.19921875" style="1" customWidth="1"/>
    <col min="4" max="4" width="8.3984375" style="1" customWidth="1"/>
    <col min="5" max="5" width="6.69921875" style="1" customWidth="1"/>
    <col min="6" max="6" width="6.59765625" style="1" customWidth="1"/>
    <col min="7" max="7" width="6" style="1" customWidth="1"/>
    <col min="8" max="8" width="7.59765625" style="2" customWidth="1"/>
    <col min="9" max="9" width="8.59765625" style="2" customWidth="1"/>
    <col min="10" max="10" width="2.19921875" style="1" customWidth="1"/>
    <col min="11" max="11" width="36.8984375" style="1" customWidth="1"/>
    <col min="12" max="12" width="14" style="1" customWidth="1"/>
    <col min="13" max="16384" width="8.5" style="1" customWidth="1"/>
  </cols>
  <sheetData>
    <row r="1" ht="4.5" customHeight="1"/>
    <row r="2" ht="20.25" customHeight="1">
      <c r="B2" s="3" t="s">
        <v>0</v>
      </c>
    </row>
    <row r="3" spans="2:3" ht="6" customHeight="1">
      <c r="B3" s="4"/>
      <c r="C3" s="5"/>
    </row>
    <row r="4" ht="12">
      <c r="B4" s="6" t="s">
        <v>1</v>
      </c>
    </row>
    <row r="5" spans="1:2" ht="12.75">
      <c r="A5" s="7"/>
      <c r="B5" s="8" t="s">
        <v>2</v>
      </c>
    </row>
    <row r="6" spans="1:2" ht="12">
      <c r="A6" s="7"/>
      <c r="B6" s="9" t="s">
        <v>3</v>
      </c>
    </row>
    <row r="7" spans="1:2" ht="12">
      <c r="A7" s="7"/>
      <c r="B7" s="10" t="s">
        <v>216</v>
      </c>
    </row>
    <row r="8" spans="2:9" ht="12">
      <c r="B8" s="11" t="s">
        <v>4</v>
      </c>
      <c r="C8" s="12"/>
      <c r="D8" s="12"/>
      <c r="E8" s="12" t="s">
        <v>5</v>
      </c>
      <c r="F8" s="12" t="s">
        <v>5</v>
      </c>
      <c r="G8" s="12" t="s">
        <v>6</v>
      </c>
      <c r="H8" s="13" t="s">
        <v>7</v>
      </c>
      <c r="I8" s="13" t="s">
        <v>8</v>
      </c>
    </row>
    <row r="9" spans="2:9" ht="12">
      <c r="B9" s="14" t="s">
        <v>9</v>
      </c>
      <c r="C9" s="15"/>
      <c r="D9" s="15"/>
      <c r="E9" s="15" t="s">
        <v>10</v>
      </c>
      <c r="F9" s="15" t="s">
        <v>11</v>
      </c>
      <c r="G9" s="15" t="s">
        <v>12</v>
      </c>
      <c r="H9" s="16" t="s">
        <v>10</v>
      </c>
      <c r="I9" s="17" t="s">
        <v>13</v>
      </c>
    </row>
    <row r="10" spans="2:9" ht="12" customHeight="1">
      <c r="B10" s="18" t="s">
        <v>14</v>
      </c>
      <c r="C10" s="19"/>
      <c r="D10" s="20"/>
      <c r="E10" s="21">
        <v>0</v>
      </c>
      <c r="F10" s="22">
        <f aca="true" t="shared" si="0" ref="F10:F52">E10*1.21</f>
        <v>0</v>
      </c>
      <c r="G10" s="22">
        <v>1</v>
      </c>
      <c r="H10" s="23">
        <f aca="true" t="shared" si="1" ref="H10:H52">G10*E10</f>
        <v>0</v>
      </c>
      <c r="I10" s="24">
        <f aca="true" t="shared" si="2" ref="I10:I52">G10*F10</f>
        <v>0</v>
      </c>
    </row>
    <row r="11" spans="2:9" ht="12" customHeight="1">
      <c r="B11" s="18" t="s">
        <v>15</v>
      </c>
      <c r="C11" s="19"/>
      <c r="D11" s="20"/>
      <c r="E11" s="21">
        <v>0</v>
      </c>
      <c r="F11" s="22">
        <f t="shared" si="0"/>
        <v>0</v>
      </c>
      <c r="G11" s="22">
        <v>1</v>
      </c>
      <c r="H11" s="23">
        <f t="shared" si="1"/>
        <v>0</v>
      </c>
      <c r="I11" s="24">
        <f t="shared" si="2"/>
        <v>0</v>
      </c>
    </row>
    <row r="12" spans="2:9" ht="12" customHeight="1">
      <c r="B12" s="18" t="s">
        <v>16</v>
      </c>
      <c r="C12" s="19"/>
      <c r="D12" s="20"/>
      <c r="E12" s="21">
        <v>0</v>
      </c>
      <c r="F12" s="22">
        <f t="shared" si="0"/>
        <v>0</v>
      </c>
      <c r="G12" s="22">
        <v>1</v>
      </c>
      <c r="H12" s="23">
        <f t="shared" si="1"/>
        <v>0</v>
      </c>
      <c r="I12" s="24">
        <f t="shared" si="2"/>
        <v>0</v>
      </c>
    </row>
    <row r="13" spans="2:9" ht="12" customHeight="1">
      <c r="B13" s="18" t="s">
        <v>15</v>
      </c>
      <c r="C13" s="19"/>
      <c r="D13" s="20"/>
      <c r="E13" s="21">
        <v>0</v>
      </c>
      <c r="F13" s="22">
        <f t="shared" si="0"/>
        <v>0</v>
      </c>
      <c r="G13" s="22">
        <v>1</v>
      </c>
      <c r="H13" s="23">
        <f t="shared" si="1"/>
        <v>0</v>
      </c>
      <c r="I13" s="24">
        <f t="shared" si="2"/>
        <v>0</v>
      </c>
    </row>
    <row r="14" spans="2:9" ht="12" customHeight="1">
      <c r="B14" s="18" t="s">
        <v>17</v>
      </c>
      <c r="C14" s="19"/>
      <c r="D14" s="20"/>
      <c r="E14" s="21">
        <v>0</v>
      </c>
      <c r="F14" s="22">
        <f t="shared" si="0"/>
        <v>0</v>
      </c>
      <c r="G14" s="22">
        <v>1</v>
      </c>
      <c r="H14" s="23">
        <f t="shared" si="1"/>
        <v>0</v>
      </c>
      <c r="I14" s="24">
        <f t="shared" si="2"/>
        <v>0</v>
      </c>
    </row>
    <row r="15" spans="2:10" ht="12" customHeight="1">
      <c r="B15" s="18" t="s">
        <v>15</v>
      </c>
      <c r="C15" s="19"/>
      <c r="D15" s="20"/>
      <c r="E15" s="21">
        <v>0</v>
      </c>
      <c r="F15" s="22">
        <f t="shared" si="0"/>
        <v>0</v>
      </c>
      <c r="G15" s="22">
        <v>1</v>
      </c>
      <c r="H15" s="23">
        <f t="shared" si="1"/>
        <v>0</v>
      </c>
      <c r="I15" s="24">
        <f t="shared" si="2"/>
        <v>0</v>
      </c>
      <c r="J15" s="25"/>
    </row>
    <row r="16" spans="2:10" ht="12" customHeight="1">
      <c r="B16" s="18" t="s">
        <v>18</v>
      </c>
      <c r="C16" s="19"/>
      <c r="D16" s="20"/>
      <c r="E16" s="21">
        <v>0</v>
      </c>
      <c r="F16" s="22">
        <f t="shared" si="0"/>
        <v>0</v>
      </c>
      <c r="G16" s="22">
        <v>1</v>
      </c>
      <c r="H16" s="23">
        <f t="shared" si="1"/>
        <v>0</v>
      </c>
      <c r="I16" s="24">
        <f t="shared" si="2"/>
        <v>0</v>
      </c>
      <c r="J16" s="25"/>
    </row>
    <row r="17" spans="2:10" ht="12" customHeight="1">
      <c r="B17" s="18" t="s">
        <v>15</v>
      </c>
      <c r="C17" s="19"/>
      <c r="D17" s="20"/>
      <c r="E17" s="21">
        <v>0</v>
      </c>
      <c r="F17" s="22">
        <f t="shared" si="0"/>
        <v>0</v>
      </c>
      <c r="G17" s="22">
        <v>1</v>
      </c>
      <c r="H17" s="23">
        <f t="shared" si="1"/>
        <v>0</v>
      </c>
      <c r="I17" s="24">
        <f t="shared" si="2"/>
        <v>0</v>
      </c>
      <c r="J17" s="25"/>
    </row>
    <row r="18" spans="2:10" ht="12" customHeight="1">
      <c r="B18" s="18" t="s">
        <v>19</v>
      </c>
      <c r="C18" s="19"/>
      <c r="D18" s="20"/>
      <c r="E18" s="21">
        <v>0</v>
      </c>
      <c r="F18" s="22">
        <f t="shared" si="0"/>
        <v>0</v>
      </c>
      <c r="G18" s="22">
        <v>1</v>
      </c>
      <c r="H18" s="23">
        <f t="shared" si="1"/>
        <v>0</v>
      </c>
      <c r="I18" s="24">
        <f t="shared" si="2"/>
        <v>0</v>
      </c>
      <c r="J18" s="25"/>
    </row>
    <row r="19" spans="2:10" ht="12" customHeight="1">
      <c r="B19" s="18" t="s">
        <v>15</v>
      </c>
      <c r="C19" s="19"/>
      <c r="D19" s="20"/>
      <c r="E19" s="21">
        <v>0</v>
      </c>
      <c r="F19" s="22">
        <f t="shared" si="0"/>
        <v>0</v>
      </c>
      <c r="G19" s="22">
        <v>1</v>
      </c>
      <c r="H19" s="23">
        <f t="shared" si="1"/>
        <v>0</v>
      </c>
      <c r="I19" s="24">
        <f t="shared" si="2"/>
        <v>0</v>
      </c>
      <c r="J19" s="25"/>
    </row>
    <row r="20" spans="2:10" ht="12" customHeight="1">
      <c r="B20" s="18" t="s">
        <v>20</v>
      </c>
      <c r="C20" s="19"/>
      <c r="D20" s="20"/>
      <c r="E20" s="21">
        <v>0</v>
      </c>
      <c r="F20" s="22">
        <f t="shared" si="0"/>
        <v>0</v>
      </c>
      <c r="G20" s="22">
        <v>2</v>
      </c>
      <c r="H20" s="23">
        <f t="shared" si="1"/>
        <v>0</v>
      </c>
      <c r="I20" s="24">
        <f t="shared" si="2"/>
        <v>0</v>
      </c>
      <c r="J20" s="25"/>
    </row>
    <row r="21" spans="2:10" ht="12" customHeight="1">
      <c r="B21" s="18" t="s">
        <v>15</v>
      </c>
      <c r="C21" s="19"/>
      <c r="D21" s="20"/>
      <c r="E21" s="21">
        <v>0</v>
      </c>
      <c r="F21" s="22">
        <f t="shared" si="0"/>
        <v>0</v>
      </c>
      <c r="G21" s="22">
        <v>2</v>
      </c>
      <c r="H21" s="23">
        <f t="shared" si="1"/>
        <v>0</v>
      </c>
      <c r="I21" s="24">
        <f t="shared" si="2"/>
        <v>0</v>
      </c>
      <c r="J21" s="25"/>
    </row>
    <row r="22" spans="2:10" ht="12" customHeight="1">
      <c r="B22" s="18" t="s">
        <v>21</v>
      </c>
      <c r="C22" s="19"/>
      <c r="D22" s="20"/>
      <c r="E22" s="21">
        <v>0</v>
      </c>
      <c r="F22" s="22">
        <f t="shared" si="0"/>
        <v>0</v>
      </c>
      <c r="G22" s="22">
        <v>1</v>
      </c>
      <c r="H22" s="23">
        <f t="shared" si="1"/>
        <v>0</v>
      </c>
      <c r="I22" s="24">
        <f t="shared" si="2"/>
        <v>0</v>
      </c>
      <c r="J22" s="25"/>
    </row>
    <row r="23" spans="2:10" ht="12" customHeight="1">
      <c r="B23" s="18" t="s">
        <v>15</v>
      </c>
      <c r="C23" s="19"/>
      <c r="D23" s="20"/>
      <c r="E23" s="21">
        <v>0</v>
      </c>
      <c r="F23" s="22">
        <f t="shared" si="0"/>
        <v>0</v>
      </c>
      <c r="G23" s="22">
        <v>1</v>
      </c>
      <c r="H23" s="23">
        <f t="shared" si="1"/>
        <v>0</v>
      </c>
      <c r="I23" s="24">
        <f t="shared" si="2"/>
        <v>0</v>
      </c>
      <c r="J23" s="25"/>
    </row>
    <row r="24" spans="2:10" ht="12" customHeight="1">
      <c r="B24" s="18" t="s">
        <v>22</v>
      </c>
      <c r="C24" s="19"/>
      <c r="D24" s="20"/>
      <c r="E24" s="21">
        <v>0</v>
      </c>
      <c r="F24" s="22">
        <f t="shared" si="0"/>
        <v>0</v>
      </c>
      <c r="G24" s="22">
        <v>3</v>
      </c>
      <c r="H24" s="23">
        <f t="shared" si="1"/>
        <v>0</v>
      </c>
      <c r="I24" s="24">
        <f t="shared" si="2"/>
        <v>0</v>
      </c>
      <c r="J24" s="25"/>
    </row>
    <row r="25" spans="2:10" ht="12" customHeight="1">
      <c r="B25" s="18" t="s">
        <v>15</v>
      </c>
      <c r="C25" s="19"/>
      <c r="D25" s="20"/>
      <c r="E25" s="21">
        <v>0</v>
      </c>
      <c r="F25" s="22">
        <f t="shared" si="0"/>
        <v>0</v>
      </c>
      <c r="G25" s="22">
        <v>3</v>
      </c>
      <c r="H25" s="23">
        <f t="shared" si="1"/>
        <v>0</v>
      </c>
      <c r="I25" s="24">
        <f t="shared" si="2"/>
        <v>0</v>
      </c>
      <c r="J25" s="25"/>
    </row>
    <row r="26" spans="2:10" ht="12" customHeight="1">
      <c r="B26" s="18" t="s">
        <v>23</v>
      </c>
      <c r="C26" s="19"/>
      <c r="D26" s="20"/>
      <c r="E26" s="21">
        <v>0</v>
      </c>
      <c r="F26" s="22">
        <f t="shared" si="0"/>
        <v>0</v>
      </c>
      <c r="G26" s="22">
        <v>6</v>
      </c>
      <c r="H26" s="23">
        <f t="shared" si="1"/>
        <v>0</v>
      </c>
      <c r="I26" s="24">
        <f t="shared" si="2"/>
        <v>0</v>
      </c>
      <c r="J26" s="25"/>
    </row>
    <row r="27" spans="2:10" ht="12" customHeight="1">
      <c r="B27" s="18" t="s">
        <v>15</v>
      </c>
      <c r="C27" s="19"/>
      <c r="D27" s="20"/>
      <c r="E27" s="21">
        <v>0</v>
      </c>
      <c r="F27" s="22">
        <f t="shared" si="0"/>
        <v>0</v>
      </c>
      <c r="G27" s="22">
        <v>6</v>
      </c>
      <c r="H27" s="23">
        <f t="shared" si="1"/>
        <v>0</v>
      </c>
      <c r="I27" s="24">
        <f t="shared" si="2"/>
        <v>0</v>
      </c>
      <c r="J27" s="25"/>
    </row>
    <row r="28" spans="2:10" ht="12" customHeight="1">
      <c r="B28" s="18" t="s">
        <v>24</v>
      </c>
      <c r="C28" s="19"/>
      <c r="D28" s="20"/>
      <c r="E28" s="21">
        <v>0</v>
      </c>
      <c r="F28" s="22">
        <f t="shared" si="0"/>
        <v>0</v>
      </c>
      <c r="G28" s="22">
        <v>3</v>
      </c>
      <c r="H28" s="23">
        <f t="shared" si="1"/>
        <v>0</v>
      </c>
      <c r="I28" s="24">
        <f t="shared" si="2"/>
        <v>0</v>
      </c>
      <c r="J28" s="25"/>
    </row>
    <row r="29" spans="2:10" ht="12" customHeight="1">
      <c r="B29" s="18" t="s">
        <v>25</v>
      </c>
      <c r="C29" s="19"/>
      <c r="D29" s="20"/>
      <c r="E29" s="21">
        <v>0</v>
      </c>
      <c r="F29" s="22">
        <f t="shared" si="0"/>
        <v>0</v>
      </c>
      <c r="G29" s="22">
        <v>9</v>
      </c>
      <c r="H29" s="23">
        <f t="shared" si="1"/>
        <v>0</v>
      </c>
      <c r="I29" s="24">
        <f t="shared" si="2"/>
        <v>0</v>
      </c>
      <c r="J29" s="25"/>
    </row>
    <row r="30" spans="2:10" ht="12" customHeight="1">
      <c r="B30" s="18" t="s">
        <v>26</v>
      </c>
      <c r="C30" s="19"/>
      <c r="D30" s="20"/>
      <c r="E30" s="21">
        <v>0</v>
      </c>
      <c r="F30" s="22">
        <f t="shared" si="0"/>
        <v>0</v>
      </c>
      <c r="G30" s="22">
        <v>1</v>
      </c>
      <c r="H30" s="23">
        <f t="shared" si="1"/>
        <v>0</v>
      </c>
      <c r="I30" s="24">
        <f t="shared" si="2"/>
        <v>0</v>
      </c>
      <c r="J30" s="25"/>
    </row>
    <row r="31" spans="2:10" ht="12" customHeight="1">
      <c r="B31" s="18" t="s">
        <v>15</v>
      </c>
      <c r="C31" s="19"/>
      <c r="D31" s="20"/>
      <c r="E31" s="21">
        <v>0</v>
      </c>
      <c r="F31" s="22">
        <f t="shared" si="0"/>
        <v>0</v>
      </c>
      <c r="G31" s="22">
        <v>1</v>
      </c>
      <c r="H31" s="23">
        <f t="shared" si="1"/>
        <v>0</v>
      </c>
      <c r="I31" s="24">
        <f t="shared" si="2"/>
        <v>0</v>
      </c>
      <c r="J31" s="25"/>
    </row>
    <row r="32" spans="2:10" ht="12" customHeight="1">
      <c r="B32" s="18" t="s">
        <v>27</v>
      </c>
      <c r="C32" s="26"/>
      <c r="D32" s="27"/>
      <c r="E32" s="21">
        <v>0</v>
      </c>
      <c r="F32" s="22">
        <f t="shared" si="0"/>
        <v>0</v>
      </c>
      <c r="G32" s="22">
        <v>1</v>
      </c>
      <c r="H32" s="23">
        <f t="shared" si="1"/>
        <v>0</v>
      </c>
      <c r="I32" s="24">
        <f t="shared" si="2"/>
        <v>0</v>
      </c>
      <c r="J32" s="25"/>
    </row>
    <row r="33" spans="2:10" ht="12" customHeight="1">
      <c r="B33" s="18" t="s">
        <v>28</v>
      </c>
      <c r="C33" s="19"/>
      <c r="D33" s="20"/>
      <c r="E33" s="21">
        <v>0</v>
      </c>
      <c r="F33" s="22">
        <f t="shared" si="0"/>
        <v>0</v>
      </c>
      <c r="G33" s="22">
        <v>1</v>
      </c>
      <c r="H33" s="23">
        <f t="shared" si="1"/>
        <v>0</v>
      </c>
      <c r="I33" s="24">
        <f t="shared" si="2"/>
        <v>0</v>
      </c>
      <c r="J33" s="25"/>
    </row>
    <row r="34" spans="2:10" ht="12" customHeight="1">
      <c r="B34" s="18" t="s">
        <v>15</v>
      </c>
      <c r="C34" s="19"/>
      <c r="D34" s="20"/>
      <c r="E34" s="21">
        <v>0</v>
      </c>
      <c r="F34" s="22">
        <f t="shared" si="0"/>
        <v>0</v>
      </c>
      <c r="G34" s="22">
        <v>1</v>
      </c>
      <c r="H34" s="23">
        <f t="shared" si="1"/>
        <v>0</v>
      </c>
      <c r="I34" s="24">
        <f t="shared" si="2"/>
        <v>0</v>
      </c>
      <c r="J34" s="25"/>
    </row>
    <row r="35" spans="2:10" ht="12" customHeight="1">
      <c r="B35" s="18" t="s">
        <v>29</v>
      </c>
      <c r="C35" s="19"/>
      <c r="D35" s="20"/>
      <c r="E35" s="21">
        <v>0</v>
      </c>
      <c r="F35" s="22">
        <f t="shared" si="0"/>
        <v>0</v>
      </c>
      <c r="G35" s="22">
        <v>1</v>
      </c>
      <c r="H35" s="23">
        <f t="shared" si="1"/>
        <v>0</v>
      </c>
      <c r="I35" s="24">
        <f t="shared" si="2"/>
        <v>0</v>
      </c>
      <c r="J35" s="25"/>
    </row>
    <row r="36" spans="2:10" ht="12" customHeight="1">
      <c r="B36" s="18" t="s">
        <v>15</v>
      </c>
      <c r="C36" s="19"/>
      <c r="D36" s="20"/>
      <c r="E36" s="21">
        <v>0</v>
      </c>
      <c r="F36" s="22">
        <f t="shared" si="0"/>
        <v>0</v>
      </c>
      <c r="G36" s="22">
        <v>1</v>
      </c>
      <c r="H36" s="23">
        <f t="shared" si="1"/>
        <v>0</v>
      </c>
      <c r="I36" s="24">
        <f t="shared" si="2"/>
        <v>0</v>
      </c>
      <c r="J36" s="25"/>
    </row>
    <row r="37" spans="2:10" ht="12" customHeight="1">
      <c r="B37" s="18" t="s">
        <v>30</v>
      </c>
      <c r="C37" s="19"/>
      <c r="D37" s="20"/>
      <c r="E37" s="21">
        <v>0</v>
      </c>
      <c r="F37" s="22">
        <f t="shared" si="0"/>
        <v>0</v>
      </c>
      <c r="G37" s="22">
        <v>3</v>
      </c>
      <c r="H37" s="23">
        <f t="shared" si="1"/>
        <v>0</v>
      </c>
      <c r="I37" s="24">
        <f t="shared" si="2"/>
        <v>0</v>
      </c>
      <c r="J37" s="25"/>
    </row>
    <row r="38" spans="2:9" ht="12" customHeight="1">
      <c r="B38" s="18" t="s">
        <v>15</v>
      </c>
      <c r="C38" s="19"/>
      <c r="D38" s="20"/>
      <c r="E38" s="21">
        <v>0</v>
      </c>
      <c r="F38" s="22">
        <f t="shared" si="0"/>
        <v>0</v>
      </c>
      <c r="G38" s="22">
        <v>1</v>
      </c>
      <c r="H38" s="23">
        <f t="shared" si="1"/>
        <v>0</v>
      </c>
      <c r="I38" s="24">
        <f t="shared" si="2"/>
        <v>0</v>
      </c>
    </row>
    <row r="39" spans="2:9" ht="12" customHeight="1">
      <c r="B39" s="18" t="s">
        <v>31</v>
      </c>
      <c r="C39" s="19"/>
      <c r="D39" s="20"/>
      <c r="E39" s="21">
        <v>0</v>
      </c>
      <c r="F39" s="22">
        <f t="shared" si="0"/>
        <v>0</v>
      </c>
      <c r="G39" s="22">
        <v>1</v>
      </c>
      <c r="H39" s="23">
        <f t="shared" si="1"/>
        <v>0</v>
      </c>
      <c r="I39" s="24">
        <f t="shared" si="2"/>
        <v>0</v>
      </c>
    </row>
    <row r="40" spans="2:9" ht="12" customHeight="1">
      <c r="B40" s="18" t="s">
        <v>15</v>
      </c>
      <c r="C40" s="19"/>
      <c r="D40" s="20"/>
      <c r="E40" s="21">
        <v>0</v>
      </c>
      <c r="F40" s="22">
        <f t="shared" si="0"/>
        <v>0</v>
      </c>
      <c r="G40" s="22">
        <v>1</v>
      </c>
      <c r="H40" s="23">
        <f t="shared" si="1"/>
        <v>0</v>
      </c>
      <c r="I40" s="24">
        <f t="shared" si="2"/>
        <v>0</v>
      </c>
    </row>
    <row r="41" spans="2:9" ht="12" customHeight="1">
      <c r="B41" s="18" t="s">
        <v>32</v>
      </c>
      <c r="C41" s="19"/>
      <c r="D41" s="20"/>
      <c r="E41" s="21">
        <v>0</v>
      </c>
      <c r="F41" s="22">
        <f t="shared" si="0"/>
        <v>0</v>
      </c>
      <c r="G41" s="22">
        <v>2</v>
      </c>
      <c r="H41" s="23">
        <f t="shared" si="1"/>
        <v>0</v>
      </c>
      <c r="I41" s="24">
        <f t="shared" si="2"/>
        <v>0</v>
      </c>
    </row>
    <row r="42" spans="2:9" ht="12" customHeight="1">
      <c r="B42" s="18" t="s">
        <v>15</v>
      </c>
      <c r="C42" s="19"/>
      <c r="D42" s="20"/>
      <c r="E42" s="21">
        <v>0</v>
      </c>
      <c r="F42" s="22">
        <f t="shared" si="0"/>
        <v>0</v>
      </c>
      <c r="G42" s="22">
        <v>2</v>
      </c>
      <c r="H42" s="23">
        <f t="shared" si="1"/>
        <v>0</v>
      </c>
      <c r="I42" s="24">
        <f t="shared" si="2"/>
        <v>0</v>
      </c>
    </row>
    <row r="43" spans="2:9" ht="12" customHeight="1">
      <c r="B43" s="18" t="s">
        <v>33</v>
      </c>
      <c r="C43" s="19"/>
      <c r="D43" s="20"/>
      <c r="E43" s="21">
        <v>0</v>
      </c>
      <c r="F43" s="22">
        <f t="shared" si="0"/>
        <v>0</v>
      </c>
      <c r="G43" s="22">
        <v>1</v>
      </c>
      <c r="H43" s="23">
        <f t="shared" si="1"/>
        <v>0</v>
      </c>
      <c r="I43" s="24">
        <f t="shared" si="2"/>
        <v>0</v>
      </c>
    </row>
    <row r="44" spans="2:12" ht="12" customHeight="1">
      <c r="B44" s="18" t="s">
        <v>15</v>
      </c>
      <c r="C44" s="19"/>
      <c r="D44" s="20"/>
      <c r="E44" s="21">
        <v>0</v>
      </c>
      <c r="F44" s="22">
        <f t="shared" si="0"/>
        <v>0</v>
      </c>
      <c r="G44" s="22">
        <v>1</v>
      </c>
      <c r="H44" s="23">
        <f t="shared" si="1"/>
        <v>0</v>
      </c>
      <c r="I44" s="24">
        <f t="shared" si="2"/>
        <v>0</v>
      </c>
      <c r="L44" s="28"/>
    </row>
    <row r="45" spans="2:12" ht="12" customHeight="1">
      <c r="B45" s="18" t="s">
        <v>34</v>
      </c>
      <c r="C45" s="19"/>
      <c r="D45" s="20"/>
      <c r="E45" s="21">
        <v>0</v>
      </c>
      <c r="F45" s="22">
        <f t="shared" si="0"/>
        <v>0</v>
      </c>
      <c r="G45" s="22">
        <v>3</v>
      </c>
      <c r="H45" s="23">
        <f t="shared" si="1"/>
        <v>0</v>
      </c>
      <c r="I45" s="24">
        <f t="shared" si="2"/>
        <v>0</v>
      </c>
      <c r="L45" s="28"/>
    </row>
    <row r="46" spans="2:12" ht="12" customHeight="1">
      <c r="B46" s="18" t="s">
        <v>15</v>
      </c>
      <c r="C46" s="19"/>
      <c r="D46" s="20"/>
      <c r="E46" s="21">
        <v>0</v>
      </c>
      <c r="F46" s="22">
        <f t="shared" si="0"/>
        <v>0</v>
      </c>
      <c r="G46" s="22">
        <v>3</v>
      </c>
      <c r="H46" s="23">
        <f t="shared" si="1"/>
        <v>0</v>
      </c>
      <c r="I46" s="24">
        <f t="shared" si="2"/>
        <v>0</v>
      </c>
      <c r="L46" s="28"/>
    </row>
    <row r="47" spans="2:12" ht="12" customHeight="1">
      <c r="B47" s="18" t="s">
        <v>35</v>
      </c>
      <c r="C47" s="19"/>
      <c r="D47" s="20"/>
      <c r="E47" s="21">
        <v>0</v>
      </c>
      <c r="F47" s="22">
        <f t="shared" si="0"/>
        <v>0</v>
      </c>
      <c r="G47" s="22">
        <v>3</v>
      </c>
      <c r="H47" s="23">
        <f t="shared" si="1"/>
        <v>0</v>
      </c>
      <c r="I47" s="24">
        <f t="shared" si="2"/>
        <v>0</v>
      </c>
      <c r="L47" s="28"/>
    </row>
    <row r="48" spans="2:9" ht="12" customHeight="1">
      <c r="B48" s="18" t="s">
        <v>15</v>
      </c>
      <c r="C48" s="19"/>
      <c r="D48" s="20"/>
      <c r="E48" s="21">
        <v>0</v>
      </c>
      <c r="F48" s="22">
        <f t="shared" si="0"/>
        <v>0</v>
      </c>
      <c r="G48" s="22">
        <v>3</v>
      </c>
      <c r="H48" s="23">
        <f t="shared" si="1"/>
        <v>0</v>
      </c>
      <c r="I48" s="24">
        <f t="shared" si="2"/>
        <v>0</v>
      </c>
    </row>
    <row r="49" spans="2:9" ht="12" customHeight="1">
      <c r="B49" s="18" t="s">
        <v>36</v>
      </c>
      <c r="C49" s="19"/>
      <c r="D49" s="20"/>
      <c r="E49" s="21">
        <v>0</v>
      </c>
      <c r="F49" s="22">
        <f t="shared" si="0"/>
        <v>0</v>
      </c>
      <c r="G49" s="22">
        <v>1</v>
      </c>
      <c r="H49" s="23">
        <f t="shared" si="1"/>
        <v>0</v>
      </c>
      <c r="I49" s="24">
        <f t="shared" si="2"/>
        <v>0</v>
      </c>
    </row>
    <row r="50" spans="2:9" ht="12" customHeight="1">
      <c r="B50" s="18" t="s">
        <v>15</v>
      </c>
      <c r="C50" s="19"/>
      <c r="D50" s="20"/>
      <c r="E50" s="21">
        <v>0</v>
      </c>
      <c r="F50" s="22">
        <f t="shared" si="0"/>
        <v>0</v>
      </c>
      <c r="G50" s="22">
        <v>1</v>
      </c>
      <c r="H50" s="23">
        <f t="shared" si="1"/>
        <v>0</v>
      </c>
      <c r="I50" s="24">
        <f t="shared" si="2"/>
        <v>0</v>
      </c>
    </row>
    <row r="51" spans="2:9" ht="12" customHeight="1">
      <c r="B51" s="18" t="s">
        <v>37</v>
      </c>
      <c r="C51" s="19"/>
      <c r="D51" s="20"/>
      <c r="E51" s="21">
        <v>0</v>
      </c>
      <c r="F51" s="22">
        <f t="shared" si="0"/>
        <v>0</v>
      </c>
      <c r="G51" s="22">
        <v>1</v>
      </c>
      <c r="H51" s="23">
        <f t="shared" si="1"/>
        <v>0</v>
      </c>
      <c r="I51" s="24">
        <f t="shared" si="2"/>
        <v>0</v>
      </c>
    </row>
    <row r="52" spans="2:9" ht="12" customHeight="1">
      <c r="B52" s="18" t="s">
        <v>15</v>
      </c>
      <c r="C52" s="19"/>
      <c r="D52" s="20"/>
      <c r="E52" s="21">
        <v>0</v>
      </c>
      <c r="F52" s="22">
        <f t="shared" si="0"/>
        <v>0</v>
      </c>
      <c r="G52" s="22">
        <v>1</v>
      </c>
      <c r="H52" s="23">
        <f t="shared" si="1"/>
        <v>0</v>
      </c>
      <c r="I52" s="24">
        <f t="shared" si="2"/>
        <v>0</v>
      </c>
    </row>
    <row r="53" spans="2:9" ht="15">
      <c r="B53" s="29" t="s">
        <v>38</v>
      </c>
      <c r="C53" s="30"/>
      <c r="D53" s="31"/>
      <c r="E53" s="31"/>
      <c r="F53" s="32"/>
      <c r="G53" s="32"/>
      <c r="H53" s="33">
        <f>SUM(H10:H52)</f>
        <v>0</v>
      </c>
      <c r="I53" s="34">
        <f>SUM(I10:I52)</f>
        <v>0</v>
      </c>
    </row>
    <row r="54" spans="2:9" ht="15">
      <c r="B54" s="102"/>
      <c r="C54" s="103"/>
      <c r="D54" s="104"/>
      <c r="E54" s="104"/>
      <c r="F54" s="105"/>
      <c r="G54" s="105"/>
      <c r="H54" s="106"/>
      <c r="I54" s="107"/>
    </row>
    <row r="55" spans="2:9" ht="15">
      <c r="B55" s="35"/>
      <c r="C55" s="36"/>
      <c r="D55" s="37"/>
      <c r="E55" s="37"/>
      <c r="F55" s="38"/>
      <c r="G55" s="38"/>
      <c r="H55" s="39"/>
      <c r="I55" s="40"/>
    </row>
    <row r="56" ht="12">
      <c r="B56" s="41"/>
    </row>
    <row r="57" spans="2:9" ht="12">
      <c r="B57" s="11" t="s">
        <v>39</v>
      </c>
      <c r="C57" s="12" t="s">
        <v>40</v>
      </c>
      <c r="D57" s="12" t="s">
        <v>41</v>
      </c>
      <c r="E57" s="12" t="s">
        <v>5</v>
      </c>
      <c r="F57" s="12" t="s">
        <v>5</v>
      </c>
      <c r="G57" s="12" t="s">
        <v>6</v>
      </c>
      <c r="H57" s="13" t="s">
        <v>7</v>
      </c>
      <c r="I57" s="13" t="s">
        <v>8</v>
      </c>
    </row>
    <row r="58" spans="2:9" ht="12">
      <c r="B58" s="14" t="s">
        <v>42</v>
      </c>
      <c r="C58" s="15"/>
      <c r="D58" s="15"/>
      <c r="E58" s="15" t="s">
        <v>10</v>
      </c>
      <c r="F58" s="15" t="s">
        <v>11</v>
      </c>
      <c r="G58" s="15" t="s">
        <v>12</v>
      </c>
      <c r="H58" s="16" t="s">
        <v>10</v>
      </c>
      <c r="I58" s="17" t="s">
        <v>13</v>
      </c>
    </row>
    <row r="59" spans="2:10" ht="12">
      <c r="B59" s="18" t="s">
        <v>43</v>
      </c>
      <c r="C59" s="19" t="s">
        <v>44</v>
      </c>
      <c r="D59" s="20" t="s">
        <v>45</v>
      </c>
      <c r="E59" s="21">
        <v>0</v>
      </c>
      <c r="F59" s="42">
        <f aca="true" t="shared" si="3" ref="F59:F99">E59*1.21</f>
        <v>0</v>
      </c>
      <c r="G59" s="22">
        <v>4</v>
      </c>
      <c r="H59" s="23">
        <f aca="true" t="shared" si="4" ref="H59:H99">G59*E59</f>
        <v>0</v>
      </c>
      <c r="I59" s="24">
        <f aca="true" t="shared" si="5" ref="I59:I99">G59*F59</f>
        <v>0</v>
      </c>
      <c r="J59" s="43" t="s">
        <v>46</v>
      </c>
    </row>
    <row r="60" spans="2:10" ht="12">
      <c r="B60" s="18" t="s">
        <v>47</v>
      </c>
      <c r="C60" s="19" t="s">
        <v>44</v>
      </c>
      <c r="D60" s="20" t="s">
        <v>45</v>
      </c>
      <c r="E60" s="21">
        <v>0</v>
      </c>
      <c r="F60" s="42">
        <f t="shared" si="3"/>
        <v>0</v>
      </c>
      <c r="G60" s="22">
        <v>4</v>
      </c>
      <c r="H60" s="23">
        <f t="shared" si="4"/>
        <v>0</v>
      </c>
      <c r="I60" s="24">
        <f t="shared" si="5"/>
        <v>0</v>
      </c>
      <c r="J60" s="43" t="s">
        <v>46</v>
      </c>
    </row>
    <row r="61" spans="2:10" ht="12">
      <c r="B61" s="18" t="s">
        <v>48</v>
      </c>
      <c r="C61" s="19" t="s">
        <v>49</v>
      </c>
      <c r="D61" s="20" t="s">
        <v>45</v>
      </c>
      <c r="E61" s="21">
        <v>0</v>
      </c>
      <c r="F61" s="42">
        <f t="shared" si="3"/>
        <v>0</v>
      </c>
      <c r="G61" s="22">
        <v>3</v>
      </c>
      <c r="H61" s="23">
        <f t="shared" si="4"/>
        <v>0</v>
      </c>
      <c r="I61" s="24">
        <f t="shared" si="5"/>
        <v>0</v>
      </c>
      <c r="J61" s="43" t="s">
        <v>46</v>
      </c>
    </row>
    <row r="62" spans="2:10" ht="12">
      <c r="B62" s="18" t="s">
        <v>50</v>
      </c>
      <c r="C62" s="19" t="s">
        <v>51</v>
      </c>
      <c r="D62" s="20" t="s">
        <v>45</v>
      </c>
      <c r="E62" s="21">
        <v>0</v>
      </c>
      <c r="F62" s="42">
        <f t="shared" si="3"/>
        <v>0</v>
      </c>
      <c r="G62" s="22">
        <v>5</v>
      </c>
      <c r="H62" s="23">
        <f t="shared" si="4"/>
        <v>0</v>
      </c>
      <c r="I62" s="24">
        <f t="shared" si="5"/>
        <v>0</v>
      </c>
      <c r="J62" s="43" t="s">
        <v>46</v>
      </c>
    </row>
    <row r="63" spans="2:10" ht="12">
      <c r="B63" s="18" t="s">
        <v>52</v>
      </c>
      <c r="C63" s="19" t="s">
        <v>51</v>
      </c>
      <c r="D63" s="20" t="s">
        <v>45</v>
      </c>
      <c r="E63" s="21">
        <v>0</v>
      </c>
      <c r="F63" s="42">
        <f t="shared" si="3"/>
        <v>0</v>
      </c>
      <c r="G63" s="22">
        <v>5</v>
      </c>
      <c r="H63" s="23">
        <f t="shared" si="4"/>
        <v>0</v>
      </c>
      <c r="I63" s="24">
        <f t="shared" si="5"/>
        <v>0</v>
      </c>
      <c r="J63" s="43" t="s">
        <v>46</v>
      </c>
    </row>
    <row r="64" spans="2:10" ht="12">
      <c r="B64" s="18" t="s">
        <v>53</v>
      </c>
      <c r="C64" s="19" t="s">
        <v>51</v>
      </c>
      <c r="D64" s="20" t="s">
        <v>45</v>
      </c>
      <c r="E64" s="21">
        <v>0</v>
      </c>
      <c r="F64" s="42">
        <f t="shared" si="3"/>
        <v>0</v>
      </c>
      <c r="G64" s="22">
        <v>4</v>
      </c>
      <c r="H64" s="23">
        <f t="shared" si="4"/>
        <v>0</v>
      </c>
      <c r="I64" s="24">
        <f t="shared" si="5"/>
        <v>0</v>
      </c>
      <c r="J64" s="43" t="s">
        <v>46</v>
      </c>
    </row>
    <row r="65" spans="2:10" ht="12">
      <c r="B65" s="18" t="s">
        <v>54</v>
      </c>
      <c r="C65" s="19" t="s">
        <v>55</v>
      </c>
      <c r="D65" s="20" t="s">
        <v>56</v>
      </c>
      <c r="E65" s="21">
        <v>0</v>
      </c>
      <c r="F65" s="42">
        <f t="shared" si="3"/>
        <v>0</v>
      </c>
      <c r="G65" s="22">
        <v>3</v>
      </c>
      <c r="H65" s="23">
        <f t="shared" si="4"/>
        <v>0</v>
      </c>
      <c r="I65" s="24">
        <f t="shared" si="5"/>
        <v>0</v>
      </c>
      <c r="J65" s="43" t="s">
        <v>46</v>
      </c>
    </row>
    <row r="66" spans="2:10" ht="12">
      <c r="B66" s="18" t="s">
        <v>57</v>
      </c>
      <c r="C66" s="19" t="s">
        <v>58</v>
      </c>
      <c r="D66" s="20" t="s">
        <v>59</v>
      </c>
      <c r="E66" s="21">
        <v>0</v>
      </c>
      <c r="F66" s="42">
        <f t="shared" si="3"/>
        <v>0</v>
      </c>
      <c r="G66" s="22">
        <v>1</v>
      </c>
      <c r="H66" s="23">
        <f t="shared" si="4"/>
        <v>0</v>
      </c>
      <c r="I66" s="24">
        <f t="shared" si="5"/>
        <v>0</v>
      </c>
      <c r="J66" s="43" t="s">
        <v>60</v>
      </c>
    </row>
    <row r="67" spans="2:10" ht="12">
      <c r="B67" s="18" t="s">
        <v>61</v>
      </c>
      <c r="C67" s="19" t="s">
        <v>62</v>
      </c>
      <c r="D67" s="20" t="s">
        <v>59</v>
      </c>
      <c r="E67" s="21">
        <v>0</v>
      </c>
      <c r="F67" s="42">
        <f t="shared" si="3"/>
        <v>0</v>
      </c>
      <c r="G67" s="22">
        <v>2</v>
      </c>
      <c r="H67" s="23">
        <f t="shared" si="4"/>
        <v>0</v>
      </c>
      <c r="I67" s="24">
        <f t="shared" si="5"/>
        <v>0</v>
      </c>
      <c r="J67" s="43" t="s">
        <v>60</v>
      </c>
    </row>
    <row r="68" spans="2:10" ht="12">
      <c r="B68" s="18" t="s">
        <v>63</v>
      </c>
      <c r="C68" s="19" t="s">
        <v>64</v>
      </c>
      <c r="D68" s="20" t="s">
        <v>59</v>
      </c>
      <c r="E68" s="21">
        <v>0</v>
      </c>
      <c r="F68" s="42">
        <f t="shared" si="3"/>
        <v>0</v>
      </c>
      <c r="G68" s="22">
        <v>4</v>
      </c>
      <c r="H68" s="23">
        <f t="shared" si="4"/>
        <v>0</v>
      </c>
      <c r="I68" s="24">
        <f t="shared" si="5"/>
        <v>0</v>
      </c>
      <c r="J68" s="43" t="s">
        <v>60</v>
      </c>
    </row>
    <row r="69" spans="2:10" ht="12">
      <c r="B69" s="18" t="s">
        <v>65</v>
      </c>
      <c r="C69" s="19" t="s">
        <v>64</v>
      </c>
      <c r="D69" s="20" t="s">
        <v>59</v>
      </c>
      <c r="E69" s="21">
        <v>0</v>
      </c>
      <c r="F69" s="42">
        <f t="shared" si="3"/>
        <v>0</v>
      </c>
      <c r="G69" s="22">
        <v>4</v>
      </c>
      <c r="H69" s="23">
        <f t="shared" si="4"/>
        <v>0</v>
      </c>
      <c r="I69" s="24">
        <f t="shared" si="5"/>
        <v>0</v>
      </c>
      <c r="J69" s="43" t="s">
        <v>60</v>
      </c>
    </row>
    <row r="70" spans="2:10" ht="12">
      <c r="B70" s="18" t="s">
        <v>66</v>
      </c>
      <c r="C70" s="19" t="s">
        <v>67</v>
      </c>
      <c r="D70" s="20" t="s">
        <v>59</v>
      </c>
      <c r="E70" s="21">
        <v>0</v>
      </c>
      <c r="F70" s="42">
        <f t="shared" si="3"/>
        <v>0</v>
      </c>
      <c r="G70" s="22">
        <v>3</v>
      </c>
      <c r="H70" s="23">
        <f t="shared" si="4"/>
        <v>0</v>
      </c>
      <c r="I70" s="24">
        <f t="shared" si="5"/>
        <v>0</v>
      </c>
      <c r="J70" s="43" t="s">
        <v>60</v>
      </c>
    </row>
    <row r="71" spans="2:10" ht="12">
      <c r="B71" s="18" t="s">
        <v>68</v>
      </c>
      <c r="C71" s="19" t="s">
        <v>69</v>
      </c>
      <c r="D71" s="20" t="s">
        <v>59</v>
      </c>
      <c r="E71" s="21">
        <v>0</v>
      </c>
      <c r="F71" s="42">
        <f t="shared" si="3"/>
        <v>0</v>
      </c>
      <c r="G71" s="22">
        <v>1</v>
      </c>
      <c r="H71" s="23">
        <f t="shared" si="4"/>
        <v>0</v>
      </c>
      <c r="I71" s="24">
        <f t="shared" si="5"/>
        <v>0</v>
      </c>
      <c r="J71" s="43" t="s">
        <v>60</v>
      </c>
    </row>
    <row r="72" spans="2:10" ht="12">
      <c r="B72" s="18" t="s">
        <v>70</v>
      </c>
      <c r="C72" s="19" t="s">
        <v>71</v>
      </c>
      <c r="D72" s="20" t="s">
        <v>59</v>
      </c>
      <c r="E72" s="21">
        <v>0</v>
      </c>
      <c r="F72" s="42">
        <f t="shared" si="3"/>
        <v>0</v>
      </c>
      <c r="G72" s="22">
        <v>1</v>
      </c>
      <c r="H72" s="23">
        <f t="shared" si="4"/>
        <v>0</v>
      </c>
      <c r="I72" s="24">
        <f t="shared" si="5"/>
        <v>0</v>
      </c>
      <c r="J72" s="43" t="s">
        <v>60</v>
      </c>
    </row>
    <row r="73" spans="2:10" ht="12">
      <c r="B73" s="18" t="s">
        <v>72</v>
      </c>
      <c r="C73" s="19" t="s">
        <v>73</v>
      </c>
      <c r="D73" s="20" t="s">
        <v>59</v>
      </c>
      <c r="E73" s="21">
        <v>0</v>
      </c>
      <c r="F73" s="42">
        <f t="shared" si="3"/>
        <v>0</v>
      </c>
      <c r="G73" s="22">
        <v>4</v>
      </c>
      <c r="H73" s="23">
        <f t="shared" si="4"/>
        <v>0</v>
      </c>
      <c r="I73" s="24">
        <f t="shared" si="5"/>
        <v>0</v>
      </c>
      <c r="J73" s="43" t="s">
        <v>60</v>
      </c>
    </row>
    <row r="74" spans="2:10" ht="12">
      <c r="B74" s="18" t="s">
        <v>74</v>
      </c>
      <c r="C74" s="19" t="s">
        <v>75</v>
      </c>
      <c r="D74" s="20" t="s">
        <v>59</v>
      </c>
      <c r="E74" s="21">
        <v>0</v>
      </c>
      <c r="F74" s="42">
        <f t="shared" si="3"/>
        <v>0</v>
      </c>
      <c r="G74" s="22">
        <v>1</v>
      </c>
      <c r="H74" s="23">
        <f t="shared" si="4"/>
        <v>0</v>
      </c>
      <c r="I74" s="24">
        <f t="shared" si="5"/>
        <v>0</v>
      </c>
      <c r="J74" s="43" t="s">
        <v>60</v>
      </c>
    </row>
    <row r="75" spans="2:10" ht="12">
      <c r="B75" s="18" t="s">
        <v>76</v>
      </c>
      <c r="C75" s="19" t="s">
        <v>77</v>
      </c>
      <c r="D75" s="20" t="s">
        <v>59</v>
      </c>
      <c r="E75" s="21">
        <v>0</v>
      </c>
      <c r="F75" s="42">
        <f t="shared" si="3"/>
        <v>0</v>
      </c>
      <c r="G75" s="22">
        <v>4</v>
      </c>
      <c r="H75" s="23">
        <f t="shared" si="4"/>
        <v>0</v>
      </c>
      <c r="I75" s="24">
        <f t="shared" si="5"/>
        <v>0</v>
      </c>
      <c r="J75" s="43" t="s">
        <v>60</v>
      </c>
    </row>
    <row r="76" spans="2:10" ht="12">
      <c r="B76" s="18" t="s">
        <v>78</v>
      </c>
      <c r="C76" s="19" t="s">
        <v>79</v>
      </c>
      <c r="D76" s="20" t="s">
        <v>59</v>
      </c>
      <c r="E76" s="21">
        <v>0</v>
      </c>
      <c r="F76" s="42">
        <f t="shared" si="3"/>
        <v>0</v>
      </c>
      <c r="G76" s="22">
        <v>1</v>
      </c>
      <c r="H76" s="23">
        <f t="shared" si="4"/>
        <v>0</v>
      </c>
      <c r="I76" s="24">
        <f t="shared" si="5"/>
        <v>0</v>
      </c>
      <c r="J76" s="43" t="s">
        <v>60</v>
      </c>
    </row>
    <row r="77" spans="2:10" ht="12">
      <c r="B77" s="18" t="s">
        <v>80</v>
      </c>
      <c r="C77" s="19" t="s">
        <v>79</v>
      </c>
      <c r="D77" s="20" t="s">
        <v>59</v>
      </c>
      <c r="E77" s="21">
        <v>0</v>
      </c>
      <c r="F77" s="42">
        <f t="shared" si="3"/>
        <v>0</v>
      </c>
      <c r="G77" s="22">
        <v>1</v>
      </c>
      <c r="H77" s="23">
        <f t="shared" si="4"/>
        <v>0</v>
      </c>
      <c r="I77" s="24">
        <f t="shared" si="5"/>
        <v>0</v>
      </c>
      <c r="J77" s="43" t="s">
        <v>60</v>
      </c>
    </row>
    <row r="78" spans="2:10" ht="12">
      <c r="B78" s="18" t="s">
        <v>81</v>
      </c>
      <c r="C78" s="19" t="s">
        <v>82</v>
      </c>
      <c r="D78" s="20" t="s">
        <v>59</v>
      </c>
      <c r="E78" s="21">
        <v>0</v>
      </c>
      <c r="F78" s="42">
        <f t="shared" si="3"/>
        <v>0</v>
      </c>
      <c r="G78" s="22">
        <v>2</v>
      </c>
      <c r="H78" s="23">
        <f t="shared" si="4"/>
        <v>0</v>
      </c>
      <c r="I78" s="24">
        <f t="shared" si="5"/>
        <v>0</v>
      </c>
      <c r="J78" s="43" t="s">
        <v>60</v>
      </c>
    </row>
    <row r="79" spans="2:10" ht="12">
      <c r="B79" s="18" t="s">
        <v>83</v>
      </c>
      <c r="C79" s="19" t="s">
        <v>84</v>
      </c>
      <c r="D79" s="20" t="s">
        <v>59</v>
      </c>
      <c r="E79" s="21">
        <v>0</v>
      </c>
      <c r="F79" s="42">
        <f t="shared" si="3"/>
        <v>0</v>
      </c>
      <c r="G79" s="22">
        <v>1</v>
      </c>
      <c r="H79" s="23">
        <f t="shared" si="4"/>
        <v>0</v>
      </c>
      <c r="I79" s="24">
        <f t="shared" si="5"/>
        <v>0</v>
      </c>
      <c r="J79" s="43" t="s">
        <v>60</v>
      </c>
    </row>
    <row r="80" spans="2:10" ht="12">
      <c r="B80" s="18" t="s">
        <v>85</v>
      </c>
      <c r="C80" s="19" t="s">
        <v>86</v>
      </c>
      <c r="D80" s="20" t="s">
        <v>59</v>
      </c>
      <c r="E80" s="21">
        <v>0</v>
      </c>
      <c r="F80" s="42">
        <f t="shared" si="3"/>
        <v>0</v>
      </c>
      <c r="G80" s="22">
        <v>1</v>
      </c>
      <c r="H80" s="23">
        <f t="shared" si="4"/>
        <v>0</v>
      </c>
      <c r="I80" s="24">
        <f t="shared" si="5"/>
        <v>0</v>
      </c>
      <c r="J80" s="43" t="s">
        <v>60</v>
      </c>
    </row>
    <row r="81" spans="2:10" ht="12">
      <c r="B81" s="18" t="s">
        <v>87</v>
      </c>
      <c r="C81" s="19" t="s">
        <v>88</v>
      </c>
      <c r="D81" s="20" t="s">
        <v>59</v>
      </c>
      <c r="E81" s="21">
        <v>0</v>
      </c>
      <c r="F81" s="42">
        <f t="shared" si="3"/>
        <v>0</v>
      </c>
      <c r="G81" s="22">
        <v>1</v>
      </c>
      <c r="H81" s="23">
        <f t="shared" si="4"/>
        <v>0</v>
      </c>
      <c r="I81" s="24">
        <f t="shared" si="5"/>
        <v>0</v>
      </c>
      <c r="J81" s="43" t="s">
        <v>60</v>
      </c>
    </row>
    <row r="82" spans="2:10" ht="12">
      <c r="B82" s="18" t="s">
        <v>89</v>
      </c>
      <c r="C82" s="19" t="s">
        <v>88</v>
      </c>
      <c r="D82" s="20" t="s">
        <v>59</v>
      </c>
      <c r="E82" s="21">
        <v>0</v>
      </c>
      <c r="F82" s="42">
        <f t="shared" si="3"/>
        <v>0</v>
      </c>
      <c r="G82" s="22">
        <v>1</v>
      </c>
      <c r="H82" s="23">
        <f t="shared" si="4"/>
        <v>0</v>
      </c>
      <c r="I82" s="24">
        <f t="shared" si="5"/>
        <v>0</v>
      </c>
      <c r="J82" s="43" t="s">
        <v>60</v>
      </c>
    </row>
    <row r="83" spans="2:10" ht="12">
      <c r="B83" s="18" t="s">
        <v>90</v>
      </c>
      <c r="C83" s="19" t="s">
        <v>91</v>
      </c>
      <c r="D83" s="20" t="s">
        <v>59</v>
      </c>
      <c r="E83" s="21">
        <v>0</v>
      </c>
      <c r="F83" s="42">
        <f t="shared" si="3"/>
        <v>0</v>
      </c>
      <c r="G83" s="22">
        <v>3</v>
      </c>
      <c r="H83" s="23">
        <f t="shared" si="4"/>
        <v>0</v>
      </c>
      <c r="I83" s="24">
        <f t="shared" si="5"/>
        <v>0</v>
      </c>
      <c r="J83" s="43" t="s">
        <v>60</v>
      </c>
    </row>
    <row r="84" spans="2:10" ht="12">
      <c r="B84" s="18" t="s">
        <v>92</v>
      </c>
      <c r="C84" s="19" t="s">
        <v>93</v>
      </c>
      <c r="D84" s="20" t="s">
        <v>59</v>
      </c>
      <c r="E84" s="21">
        <v>0</v>
      </c>
      <c r="F84" s="42">
        <f t="shared" si="3"/>
        <v>0</v>
      </c>
      <c r="G84" s="22">
        <v>3</v>
      </c>
      <c r="H84" s="23">
        <f t="shared" si="4"/>
        <v>0</v>
      </c>
      <c r="I84" s="24">
        <f t="shared" si="5"/>
        <v>0</v>
      </c>
      <c r="J84" s="43" t="s">
        <v>60</v>
      </c>
    </row>
    <row r="85" spans="2:10" ht="12">
      <c r="B85" s="18" t="s">
        <v>94</v>
      </c>
      <c r="C85" s="19" t="s">
        <v>95</v>
      </c>
      <c r="D85" s="20" t="s">
        <v>59</v>
      </c>
      <c r="E85" s="21">
        <v>0</v>
      </c>
      <c r="F85" s="42">
        <f t="shared" si="3"/>
        <v>0</v>
      </c>
      <c r="G85" s="22">
        <v>2</v>
      </c>
      <c r="H85" s="23">
        <f t="shared" si="4"/>
        <v>0</v>
      </c>
      <c r="I85" s="24">
        <f t="shared" si="5"/>
        <v>0</v>
      </c>
      <c r="J85" s="43" t="s">
        <v>60</v>
      </c>
    </row>
    <row r="86" spans="2:10" ht="12">
      <c r="B86" s="18" t="s">
        <v>96</v>
      </c>
      <c r="C86" s="19" t="s">
        <v>97</v>
      </c>
      <c r="D86" s="20" t="s">
        <v>59</v>
      </c>
      <c r="E86" s="21">
        <v>0</v>
      </c>
      <c r="F86" s="42">
        <f t="shared" si="3"/>
        <v>0</v>
      </c>
      <c r="G86" s="22">
        <v>2</v>
      </c>
      <c r="H86" s="23">
        <f t="shared" si="4"/>
        <v>0</v>
      </c>
      <c r="I86" s="24">
        <f t="shared" si="5"/>
        <v>0</v>
      </c>
      <c r="J86" s="43" t="s">
        <v>60</v>
      </c>
    </row>
    <row r="87" spans="2:10" ht="12">
      <c r="B87" s="18" t="s">
        <v>98</v>
      </c>
      <c r="C87" s="19" t="s">
        <v>79</v>
      </c>
      <c r="D87" s="20" t="s">
        <v>59</v>
      </c>
      <c r="E87" s="21">
        <v>0</v>
      </c>
      <c r="F87" s="42">
        <f t="shared" si="3"/>
        <v>0</v>
      </c>
      <c r="G87" s="22">
        <v>2</v>
      </c>
      <c r="H87" s="23">
        <f t="shared" si="4"/>
        <v>0</v>
      </c>
      <c r="I87" s="24">
        <f t="shared" si="5"/>
        <v>0</v>
      </c>
      <c r="J87" s="43" t="s">
        <v>60</v>
      </c>
    </row>
    <row r="88" spans="2:10" ht="12">
      <c r="B88" s="18" t="s">
        <v>99</v>
      </c>
      <c r="C88" s="19" t="s">
        <v>93</v>
      </c>
      <c r="D88" s="20" t="s">
        <v>59</v>
      </c>
      <c r="E88" s="21">
        <v>0</v>
      </c>
      <c r="F88" s="42">
        <f t="shared" si="3"/>
        <v>0</v>
      </c>
      <c r="G88" s="22">
        <v>3</v>
      </c>
      <c r="H88" s="23">
        <f t="shared" si="4"/>
        <v>0</v>
      </c>
      <c r="I88" s="24">
        <f t="shared" si="5"/>
        <v>0</v>
      </c>
      <c r="J88" s="43" t="s">
        <v>60</v>
      </c>
    </row>
    <row r="89" spans="2:10" ht="12">
      <c r="B89" s="18" t="s">
        <v>100</v>
      </c>
      <c r="C89" s="19" t="s">
        <v>101</v>
      </c>
      <c r="D89" s="20" t="s">
        <v>59</v>
      </c>
      <c r="E89" s="21">
        <v>0</v>
      </c>
      <c r="F89" s="42">
        <f t="shared" si="3"/>
        <v>0</v>
      </c>
      <c r="G89" s="22">
        <v>2</v>
      </c>
      <c r="H89" s="23">
        <f t="shared" si="4"/>
        <v>0</v>
      </c>
      <c r="I89" s="24">
        <f t="shared" si="5"/>
        <v>0</v>
      </c>
      <c r="J89" s="43" t="s">
        <v>60</v>
      </c>
    </row>
    <row r="90" spans="2:10" ht="12">
      <c r="B90" s="18" t="s">
        <v>102</v>
      </c>
      <c r="C90" s="19" t="s">
        <v>103</v>
      </c>
      <c r="D90" s="20" t="s">
        <v>59</v>
      </c>
      <c r="E90" s="21">
        <v>0</v>
      </c>
      <c r="F90" s="42">
        <f t="shared" si="3"/>
        <v>0</v>
      </c>
      <c r="G90" s="22">
        <v>16</v>
      </c>
      <c r="H90" s="23">
        <f t="shared" si="4"/>
        <v>0</v>
      </c>
      <c r="I90" s="24">
        <f t="shared" si="5"/>
        <v>0</v>
      </c>
      <c r="J90" s="43" t="s">
        <v>60</v>
      </c>
    </row>
    <row r="91" spans="2:10" ht="12">
      <c r="B91" s="18" t="s">
        <v>104</v>
      </c>
      <c r="C91" s="19" t="s">
        <v>105</v>
      </c>
      <c r="D91" s="20" t="s">
        <v>106</v>
      </c>
      <c r="E91" s="21">
        <v>0</v>
      </c>
      <c r="F91" s="42">
        <f t="shared" si="3"/>
        <v>0</v>
      </c>
      <c r="G91" s="22">
        <v>3</v>
      </c>
      <c r="H91" s="23">
        <f t="shared" si="4"/>
        <v>0</v>
      </c>
      <c r="I91" s="24">
        <f t="shared" si="5"/>
        <v>0</v>
      </c>
      <c r="J91" s="43" t="s">
        <v>107</v>
      </c>
    </row>
    <row r="92" spans="2:10" ht="12">
      <c r="B92" s="18" t="s">
        <v>108</v>
      </c>
      <c r="C92" s="19" t="s">
        <v>109</v>
      </c>
      <c r="D92" s="20" t="s">
        <v>59</v>
      </c>
      <c r="E92" s="21">
        <v>0</v>
      </c>
      <c r="F92" s="42">
        <f t="shared" si="3"/>
        <v>0</v>
      </c>
      <c r="G92" s="22">
        <v>6</v>
      </c>
      <c r="H92" s="23">
        <f t="shared" si="4"/>
        <v>0</v>
      </c>
      <c r="I92" s="24">
        <f t="shared" si="5"/>
        <v>0</v>
      </c>
      <c r="J92" s="43" t="s">
        <v>60</v>
      </c>
    </row>
    <row r="93" spans="2:10" ht="12">
      <c r="B93" s="18" t="s">
        <v>110</v>
      </c>
      <c r="C93" s="19" t="s">
        <v>111</v>
      </c>
      <c r="D93" s="20" t="s">
        <v>59</v>
      </c>
      <c r="E93" s="21">
        <v>0</v>
      </c>
      <c r="F93" s="42">
        <f t="shared" si="3"/>
        <v>0</v>
      </c>
      <c r="G93" s="22">
        <v>20</v>
      </c>
      <c r="H93" s="23">
        <f t="shared" si="4"/>
        <v>0</v>
      </c>
      <c r="I93" s="24">
        <f t="shared" si="5"/>
        <v>0</v>
      </c>
      <c r="J93" s="43" t="s">
        <v>60</v>
      </c>
    </row>
    <row r="94" spans="2:10" ht="12">
      <c r="B94" s="18" t="s">
        <v>112</v>
      </c>
      <c r="C94" s="19" t="s">
        <v>113</v>
      </c>
      <c r="D94" s="20" t="s">
        <v>59</v>
      </c>
      <c r="E94" s="21">
        <v>0</v>
      </c>
      <c r="F94" s="42">
        <f t="shared" si="3"/>
        <v>0</v>
      </c>
      <c r="G94" s="22">
        <v>20</v>
      </c>
      <c r="H94" s="23">
        <f t="shared" si="4"/>
        <v>0</v>
      </c>
      <c r="I94" s="24">
        <f t="shared" si="5"/>
        <v>0</v>
      </c>
      <c r="J94" s="43" t="s">
        <v>60</v>
      </c>
    </row>
    <row r="95" spans="2:10" ht="12">
      <c r="B95" s="18" t="s">
        <v>114</v>
      </c>
      <c r="C95" s="19" t="s">
        <v>115</v>
      </c>
      <c r="D95" s="20" t="s">
        <v>116</v>
      </c>
      <c r="E95" s="21">
        <v>0</v>
      </c>
      <c r="F95" s="42">
        <f t="shared" si="3"/>
        <v>0</v>
      </c>
      <c r="G95" s="22">
        <v>16</v>
      </c>
      <c r="H95" s="23">
        <f t="shared" si="4"/>
        <v>0</v>
      </c>
      <c r="I95" s="24">
        <f t="shared" si="5"/>
        <v>0</v>
      </c>
      <c r="J95" s="43" t="s">
        <v>60</v>
      </c>
    </row>
    <row r="96" spans="2:10" ht="12">
      <c r="B96" s="18" t="s">
        <v>117</v>
      </c>
      <c r="C96" s="19" t="s">
        <v>118</v>
      </c>
      <c r="D96" s="20" t="s">
        <v>59</v>
      </c>
      <c r="E96" s="21">
        <v>0</v>
      </c>
      <c r="F96" s="42">
        <f t="shared" si="3"/>
        <v>0</v>
      </c>
      <c r="G96" s="22">
        <v>3</v>
      </c>
      <c r="H96" s="23">
        <f t="shared" si="4"/>
        <v>0</v>
      </c>
      <c r="I96" s="24">
        <f t="shared" si="5"/>
        <v>0</v>
      </c>
      <c r="J96" s="43" t="s">
        <v>60</v>
      </c>
    </row>
    <row r="97" spans="2:10" ht="12">
      <c r="B97" s="18" t="s">
        <v>119</v>
      </c>
      <c r="C97" s="19" t="s">
        <v>120</v>
      </c>
      <c r="D97" s="20" t="s">
        <v>106</v>
      </c>
      <c r="E97" s="21">
        <v>0</v>
      </c>
      <c r="F97" s="42">
        <f t="shared" si="3"/>
        <v>0</v>
      </c>
      <c r="G97" s="22">
        <v>3</v>
      </c>
      <c r="H97" s="23">
        <f t="shared" si="4"/>
        <v>0</v>
      </c>
      <c r="I97" s="24">
        <f t="shared" si="5"/>
        <v>0</v>
      </c>
      <c r="J97" s="43" t="s">
        <v>107</v>
      </c>
    </row>
    <row r="98" spans="2:10" ht="12">
      <c r="B98" s="18" t="s">
        <v>121</v>
      </c>
      <c r="C98" s="19" t="s">
        <v>122</v>
      </c>
      <c r="D98" s="20" t="s">
        <v>59</v>
      </c>
      <c r="E98" s="21">
        <v>0</v>
      </c>
      <c r="F98" s="42">
        <f t="shared" si="3"/>
        <v>0</v>
      </c>
      <c r="G98" s="22">
        <v>10</v>
      </c>
      <c r="H98" s="23">
        <f t="shared" si="4"/>
        <v>0</v>
      </c>
      <c r="I98" s="24">
        <f t="shared" si="5"/>
        <v>0</v>
      </c>
      <c r="J98" s="43" t="s">
        <v>60</v>
      </c>
    </row>
    <row r="99" spans="2:10" ht="12">
      <c r="B99" s="44" t="s">
        <v>123</v>
      </c>
      <c r="C99" s="45" t="s">
        <v>49</v>
      </c>
      <c r="D99" s="46" t="s">
        <v>45</v>
      </c>
      <c r="E99" s="47">
        <v>0</v>
      </c>
      <c r="F99" s="42">
        <f t="shared" si="3"/>
        <v>0</v>
      </c>
      <c r="G99" s="48">
        <v>10</v>
      </c>
      <c r="H99" s="49">
        <f t="shared" si="4"/>
        <v>0</v>
      </c>
      <c r="I99" s="50">
        <f t="shared" si="5"/>
        <v>0</v>
      </c>
      <c r="J99" s="43" t="s">
        <v>46</v>
      </c>
    </row>
    <row r="100" spans="1:10" ht="15">
      <c r="A100" s="37"/>
      <c r="B100" s="51" t="s">
        <v>124</v>
      </c>
      <c r="C100" s="52"/>
      <c r="D100" s="53"/>
      <c r="E100" s="53"/>
      <c r="F100" s="32"/>
      <c r="G100" s="54"/>
      <c r="H100" s="33">
        <f>SUM(H59:H99)</f>
        <v>0</v>
      </c>
      <c r="I100" s="34">
        <f>SUM(I59:I99)</f>
        <v>0</v>
      </c>
      <c r="J100" s="43"/>
    </row>
    <row r="101" spans="1:9" ht="12">
      <c r="A101" s="37"/>
      <c r="C101" s="36"/>
      <c r="D101" s="37"/>
      <c r="E101" s="37"/>
      <c r="F101" s="55"/>
      <c r="G101" s="55"/>
      <c r="H101" s="56"/>
      <c r="I101" s="57"/>
    </row>
    <row r="102" spans="1:9" ht="12">
      <c r="A102" s="37"/>
      <c r="C102" s="36"/>
      <c r="D102" s="37"/>
      <c r="E102" s="37"/>
      <c r="F102" s="55"/>
      <c r="G102" s="55"/>
      <c r="H102" s="56"/>
      <c r="I102" s="57"/>
    </row>
    <row r="103" spans="1:9" ht="12">
      <c r="A103" s="37"/>
      <c r="C103" s="36"/>
      <c r="D103" s="37"/>
      <c r="E103" s="37"/>
      <c r="F103" s="55"/>
      <c r="G103" s="55"/>
      <c r="H103" s="56"/>
      <c r="I103" s="57"/>
    </row>
    <row r="104" spans="1:9" ht="12">
      <c r="A104" s="37"/>
      <c r="C104" s="36"/>
      <c r="D104" s="37"/>
      <c r="E104" s="37"/>
      <c r="F104" s="55"/>
      <c r="G104" s="55"/>
      <c r="H104" s="56"/>
      <c r="I104" s="57"/>
    </row>
    <row r="105" spans="1:9" ht="12">
      <c r="A105" s="37"/>
      <c r="C105" s="36"/>
      <c r="D105" s="37"/>
      <c r="E105" s="37"/>
      <c r="F105" s="55"/>
      <c r="G105" s="55"/>
      <c r="H105" s="56"/>
      <c r="I105" s="57"/>
    </row>
    <row r="106" spans="1:9" ht="12">
      <c r="A106" s="37"/>
      <c r="C106" s="36"/>
      <c r="D106" s="37"/>
      <c r="E106" s="37"/>
      <c r="F106" s="55"/>
      <c r="G106" s="55"/>
      <c r="H106" s="56"/>
      <c r="I106" s="57"/>
    </row>
    <row r="107" spans="1:9" ht="12">
      <c r="A107" s="37"/>
      <c r="C107" s="36"/>
      <c r="D107" s="37"/>
      <c r="E107" s="37"/>
      <c r="F107" s="55"/>
      <c r="G107" s="55"/>
      <c r="H107" s="56"/>
      <c r="I107" s="57"/>
    </row>
    <row r="108" spans="1:9" ht="12">
      <c r="A108" s="37"/>
      <c r="C108" s="36"/>
      <c r="D108" s="37"/>
      <c r="E108" s="37"/>
      <c r="F108" s="55"/>
      <c r="G108" s="55"/>
      <c r="H108" s="56"/>
      <c r="I108" s="57"/>
    </row>
    <row r="109" spans="1:9" ht="12">
      <c r="A109" s="37"/>
      <c r="C109" s="36"/>
      <c r="D109" s="37"/>
      <c r="E109" s="37"/>
      <c r="F109" s="55"/>
      <c r="G109" s="55"/>
      <c r="H109" s="56"/>
      <c r="I109" s="57"/>
    </row>
    <row r="110" spans="1:9" ht="24.75" customHeight="1">
      <c r="A110" s="37"/>
      <c r="C110" s="36"/>
      <c r="D110" s="37"/>
      <c r="E110" s="37"/>
      <c r="F110" s="55"/>
      <c r="G110" s="55"/>
      <c r="H110" s="56"/>
      <c r="I110" s="57"/>
    </row>
    <row r="111" spans="1:9" ht="11.25" customHeight="1">
      <c r="A111" s="37"/>
      <c r="C111" s="36"/>
      <c r="D111" s="37"/>
      <c r="E111" s="37"/>
      <c r="F111" s="55"/>
      <c r="G111" s="55"/>
      <c r="H111" s="56"/>
      <c r="I111" s="57"/>
    </row>
    <row r="112" spans="1:9" ht="12">
      <c r="A112" s="37"/>
      <c r="B112" s="58" t="s">
        <v>125</v>
      </c>
      <c r="C112" s="59" t="s">
        <v>40</v>
      </c>
      <c r="D112" s="59" t="s">
        <v>41</v>
      </c>
      <c r="E112" s="12" t="s">
        <v>5</v>
      </c>
      <c r="F112" s="59" t="s">
        <v>5</v>
      </c>
      <c r="G112" s="59" t="s">
        <v>6</v>
      </c>
      <c r="H112" s="13" t="s">
        <v>7</v>
      </c>
      <c r="I112" s="13" t="s">
        <v>8</v>
      </c>
    </row>
    <row r="113" spans="1:9" ht="12">
      <c r="A113" s="37"/>
      <c r="B113" s="60"/>
      <c r="C113" s="61"/>
      <c r="D113" s="61"/>
      <c r="E113" s="15" t="s">
        <v>10</v>
      </c>
      <c r="F113" s="61" t="s">
        <v>11</v>
      </c>
      <c r="G113" s="61" t="s">
        <v>12</v>
      </c>
      <c r="H113" s="17" t="s">
        <v>10</v>
      </c>
      <c r="I113" s="17" t="s">
        <v>13</v>
      </c>
    </row>
    <row r="114" spans="1:9" ht="12">
      <c r="A114" s="37"/>
      <c r="B114" s="62" t="s">
        <v>126</v>
      </c>
      <c r="C114" s="63" t="s">
        <v>107</v>
      </c>
      <c r="D114" s="22" t="s">
        <v>12</v>
      </c>
      <c r="E114" s="42">
        <v>0</v>
      </c>
      <c r="F114" s="64">
        <f aca="true" t="shared" si="6" ref="F114:F128">E114*1.21</f>
        <v>0</v>
      </c>
      <c r="G114" s="64">
        <f>G97+G91</f>
        <v>6</v>
      </c>
      <c r="H114" s="65">
        <f aca="true" t="shared" si="7" ref="H114:H128">G114*E114</f>
        <v>0</v>
      </c>
      <c r="I114" s="66">
        <f aca="true" t="shared" si="8" ref="I114:I128">G114*F114</f>
        <v>0</v>
      </c>
    </row>
    <row r="115" spans="1:9" ht="12">
      <c r="A115" s="37"/>
      <c r="B115" s="62" t="s">
        <v>127</v>
      </c>
      <c r="C115" s="63"/>
      <c r="D115" s="22" t="s">
        <v>12</v>
      </c>
      <c r="E115" s="42">
        <v>0</v>
      </c>
      <c r="F115" s="64">
        <f t="shared" si="6"/>
        <v>0</v>
      </c>
      <c r="G115" s="64">
        <f>G114</f>
        <v>6</v>
      </c>
      <c r="H115" s="65">
        <f t="shared" si="7"/>
        <v>0</v>
      </c>
      <c r="I115" s="66">
        <f t="shared" si="8"/>
        <v>0</v>
      </c>
    </row>
    <row r="116" spans="1:9" ht="12">
      <c r="A116" s="37"/>
      <c r="B116" s="62" t="s">
        <v>128</v>
      </c>
      <c r="C116" s="63" t="s">
        <v>129</v>
      </c>
      <c r="D116" s="22" t="s">
        <v>12</v>
      </c>
      <c r="E116" s="42">
        <v>0</v>
      </c>
      <c r="F116" s="64">
        <f t="shared" si="6"/>
        <v>0</v>
      </c>
      <c r="G116" s="64">
        <f>G115</f>
        <v>6</v>
      </c>
      <c r="H116" s="65">
        <f t="shared" si="7"/>
        <v>0</v>
      </c>
      <c r="I116" s="66">
        <f t="shared" si="8"/>
        <v>0</v>
      </c>
    </row>
    <row r="117" spans="1:9" ht="12">
      <c r="A117" s="37"/>
      <c r="B117" s="62" t="s">
        <v>130</v>
      </c>
      <c r="C117" s="63" t="s">
        <v>46</v>
      </c>
      <c r="D117" s="22" t="s">
        <v>12</v>
      </c>
      <c r="E117" s="42">
        <v>0</v>
      </c>
      <c r="F117" s="64">
        <f t="shared" si="6"/>
        <v>0</v>
      </c>
      <c r="G117" s="64">
        <f>G99+G65+G64+G63+G62+G61+G60+G59</f>
        <v>38</v>
      </c>
      <c r="H117" s="65">
        <f t="shared" si="7"/>
        <v>0</v>
      </c>
      <c r="I117" s="66">
        <f t="shared" si="8"/>
        <v>0</v>
      </c>
    </row>
    <row r="118" spans="1:9" ht="12">
      <c r="A118" s="37"/>
      <c r="B118" s="62" t="s">
        <v>131</v>
      </c>
      <c r="C118" s="63"/>
      <c r="D118" s="22" t="s">
        <v>12</v>
      </c>
      <c r="E118" s="42">
        <v>0</v>
      </c>
      <c r="F118" s="64">
        <f t="shared" si="6"/>
        <v>0</v>
      </c>
      <c r="G118" s="64">
        <f>G99+G65+G64+G63+G62+G61+G60+G59</f>
        <v>38</v>
      </c>
      <c r="H118" s="65">
        <f t="shared" si="7"/>
        <v>0</v>
      </c>
      <c r="I118" s="66">
        <f t="shared" si="8"/>
        <v>0</v>
      </c>
    </row>
    <row r="119" spans="1:9" ht="12">
      <c r="A119" s="37"/>
      <c r="B119" s="62" t="s">
        <v>128</v>
      </c>
      <c r="C119" s="63" t="s">
        <v>132</v>
      </c>
      <c r="D119" s="22" t="s">
        <v>12</v>
      </c>
      <c r="E119" s="42">
        <v>0</v>
      </c>
      <c r="F119" s="64">
        <f t="shared" si="6"/>
        <v>0</v>
      </c>
      <c r="G119" s="64">
        <f>G118</f>
        <v>38</v>
      </c>
      <c r="H119" s="65">
        <f t="shared" si="7"/>
        <v>0</v>
      </c>
      <c r="I119" s="66">
        <f t="shared" si="8"/>
        <v>0</v>
      </c>
    </row>
    <row r="120" spans="1:9" ht="12">
      <c r="A120" s="37"/>
      <c r="B120" s="62" t="s">
        <v>133</v>
      </c>
      <c r="C120" s="63" t="s">
        <v>60</v>
      </c>
      <c r="D120" s="22" t="s">
        <v>12</v>
      </c>
      <c r="E120" s="42">
        <v>0</v>
      </c>
      <c r="F120" s="64">
        <f t="shared" si="6"/>
        <v>0</v>
      </c>
      <c r="G120" s="64">
        <f>G98+G96+G95+G94+G93+G92+G90+G89+G88+G87+G86+G85+G84+G83+G82+G81+G80+G79+G78+G77+G76+G75+G74+G73+G72+G71+G70+G69+G68+G67+G66</f>
        <v>141</v>
      </c>
      <c r="H120" s="65">
        <f t="shared" si="7"/>
        <v>0</v>
      </c>
      <c r="I120" s="66">
        <f t="shared" si="8"/>
        <v>0</v>
      </c>
    </row>
    <row r="121" spans="1:9" ht="12">
      <c r="A121" s="37"/>
      <c r="B121" s="62" t="s">
        <v>134</v>
      </c>
      <c r="C121" s="63"/>
      <c r="D121" s="22" t="s">
        <v>12</v>
      </c>
      <c r="E121" s="42">
        <v>0</v>
      </c>
      <c r="F121" s="64">
        <f t="shared" si="6"/>
        <v>0</v>
      </c>
      <c r="G121" s="64">
        <f>G120</f>
        <v>141</v>
      </c>
      <c r="H121" s="65">
        <f t="shared" si="7"/>
        <v>0</v>
      </c>
      <c r="I121" s="66">
        <f t="shared" si="8"/>
        <v>0</v>
      </c>
    </row>
    <row r="122" spans="1:9" ht="12">
      <c r="A122" s="37"/>
      <c r="B122" s="62" t="s">
        <v>128</v>
      </c>
      <c r="C122" s="63" t="s">
        <v>135</v>
      </c>
      <c r="D122" s="22" t="s">
        <v>12</v>
      </c>
      <c r="E122" s="42">
        <v>0</v>
      </c>
      <c r="F122" s="64">
        <f t="shared" si="6"/>
        <v>0</v>
      </c>
      <c r="G122" s="64">
        <f>G121</f>
        <v>141</v>
      </c>
      <c r="H122" s="65">
        <f t="shared" si="7"/>
        <v>0</v>
      </c>
      <c r="I122" s="66">
        <f t="shared" si="8"/>
        <v>0</v>
      </c>
    </row>
    <row r="123" spans="1:9" ht="12">
      <c r="A123" s="37"/>
      <c r="B123" s="62" t="s">
        <v>136</v>
      </c>
      <c r="C123" s="63"/>
      <c r="D123" s="22"/>
      <c r="E123" s="42">
        <v>0</v>
      </c>
      <c r="F123" s="64">
        <f t="shared" si="6"/>
        <v>0</v>
      </c>
      <c r="G123" s="64">
        <v>1</v>
      </c>
      <c r="H123" s="65">
        <f t="shared" si="7"/>
        <v>0</v>
      </c>
      <c r="I123" s="66">
        <f t="shared" si="8"/>
        <v>0</v>
      </c>
    </row>
    <row r="124" spans="1:9" ht="12">
      <c r="A124" s="37"/>
      <c r="B124" s="62" t="s">
        <v>137</v>
      </c>
      <c r="C124" s="63"/>
      <c r="D124" s="22"/>
      <c r="E124" s="42">
        <v>0</v>
      </c>
      <c r="F124" s="64">
        <f t="shared" si="6"/>
        <v>0</v>
      </c>
      <c r="G124" s="64">
        <v>3.8</v>
      </c>
      <c r="H124" s="65">
        <f t="shared" si="7"/>
        <v>0</v>
      </c>
      <c r="I124" s="66">
        <f t="shared" si="8"/>
        <v>0</v>
      </c>
    </row>
    <row r="125" spans="1:9" ht="12">
      <c r="A125" s="37"/>
      <c r="B125" s="62" t="s">
        <v>138</v>
      </c>
      <c r="C125" s="63"/>
      <c r="D125" s="22"/>
      <c r="E125" s="42">
        <v>0</v>
      </c>
      <c r="F125" s="64">
        <f t="shared" si="6"/>
        <v>0</v>
      </c>
      <c r="G125" s="64">
        <v>3</v>
      </c>
      <c r="H125" s="65">
        <f t="shared" si="7"/>
        <v>0</v>
      </c>
      <c r="I125" s="66">
        <f t="shared" si="8"/>
        <v>0</v>
      </c>
    </row>
    <row r="126" spans="1:9" ht="12">
      <c r="A126" s="37"/>
      <c r="B126" s="62" t="s">
        <v>139</v>
      </c>
      <c r="C126" s="63"/>
      <c r="D126" s="22" t="s">
        <v>140</v>
      </c>
      <c r="E126" s="42">
        <v>0</v>
      </c>
      <c r="F126" s="64">
        <f t="shared" si="6"/>
        <v>0</v>
      </c>
      <c r="G126" s="64">
        <v>4.5</v>
      </c>
      <c r="H126" s="65">
        <f t="shared" si="7"/>
        <v>0</v>
      </c>
      <c r="I126" s="66">
        <f t="shared" si="8"/>
        <v>0</v>
      </c>
    </row>
    <row r="127" spans="1:9" ht="12">
      <c r="A127" s="37"/>
      <c r="B127" s="62" t="s">
        <v>141</v>
      </c>
      <c r="C127" s="63"/>
      <c r="D127" s="22"/>
      <c r="E127" s="42">
        <v>0</v>
      </c>
      <c r="F127" s="64">
        <f t="shared" si="6"/>
        <v>0</v>
      </c>
      <c r="G127" s="64">
        <v>1</v>
      </c>
      <c r="H127" s="65">
        <f t="shared" si="7"/>
        <v>0</v>
      </c>
      <c r="I127" s="66">
        <f t="shared" si="8"/>
        <v>0</v>
      </c>
    </row>
    <row r="128" spans="1:9" ht="12">
      <c r="A128" s="37"/>
      <c r="B128" s="62" t="s">
        <v>142</v>
      </c>
      <c r="C128" s="63"/>
      <c r="D128" s="22" t="s">
        <v>143</v>
      </c>
      <c r="E128" s="67">
        <v>0</v>
      </c>
      <c r="F128" s="64">
        <f t="shared" si="6"/>
        <v>0</v>
      </c>
      <c r="G128" s="64">
        <v>500</v>
      </c>
      <c r="H128" s="65">
        <f t="shared" si="7"/>
        <v>0</v>
      </c>
      <c r="I128" s="66">
        <f t="shared" si="8"/>
        <v>0</v>
      </c>
    </row>
    <row r="129" spans="1:9" ht="15">
      <c r="A129" s="37"/>
      <c r="B129" s="29" t="s">
        <v>144</v>
      </c>
      <c r="C129" s="68"/>
      <c r="D129" s="68"/>
      <c r="E129" s="68"/>
      <c r="F129" s="68"/>
      <c r="G129" s="32"/>
      <c r="H129" s="33">
        <f>SUM(H114:H128)</f>
        <v>0</v>
      </c>
      <c r="I129" s="34">
        <f>SUM(I114:I128)</f>
        <v>0</v>
      </c>
    </row>
    <row r="130" spans="1:9" ht="399.75" customHeight="1">
      <c r="A130" s="37"/>
      <c r="B130" s="35"/>
      <c r="C130" s="55"/>
      <c r="D130" s="55"/>
      <c r="E130" s="55"/>
      <c r="F130" s="55"/>
      <c r="G130" s="38"/>
      <c r="H130" s="69"/>
      <c r="I130" s="70"/>
    </row>
    <row r="131" spans="1:9" ht="19.5" customHeight="1">
      <c r="A131" s="35"/>
      <c r="C131" s="55"/>
      <c r="D131" s="55"/>
      <c r="E131" s="55"/>
      <c r="F131" s="55"/>
      <c r="G131" s="108"/>
      <c r="H131" s="109"/>
      <c r="I131" s="1"/>
    </row>
    <row r="132" spans="1:9" ht="19.5" customHeight="1">
      <c r="A132" s="35"/>
      <c r="C132" s="55"/>
      <c r="D132" s="55"/>
      <c r="E132" s="55"/>
      <c r="F132" s="55"/>
      <c r="G132" s="108"/>
      <c r="H132" s="109"/>
      <c r="I132" s="1"/>
    </row>
    <row r="133" spans="1:9" ht="15">
      <c r="A133" s="37"/>
      <c r="B133" s="35"/>
      <c r="C133" s="55"/>
      <c r="D133" s="55"/>
      <c r="E133" s="55"/>
      <c r="F133" s="55"/>
      <c r="G133" s="38"/>
      <c r="H133" s="56"/>
      <c r="I133" s="71"/>
    </row>
    <row r="134" spans="1:9" ht="12">
      <c r="A134" s="37"/>
      <c r="B134" s="58" t="s">
        <v>145</v>
      </c>
      <c r="C134" s="59" t="s">
        <v>40</v>
      </c>
      <c r="D134" s="59" t="s">
        <v>41</v>
      </c>
      <c r="E134" s="12" t="s">
        <v>5</v>
      </c>
      <c r="F134" s="59" t="s">
        <v>5</v>
      </c>
      <c r="G134" s="59" t="s">
        <v>6</v>
      </c>
      <c r="H134" s="72" t="s">
        <v>7</v>
      </c>
      <c r="I134" s="72" t="s">
        <v>8</v>
      </c>
    </row>
    <row r="135" spans="1:9" ht="12">
      <c r="A135" s="37"/>
      <c r="B135" s="60"/>
      <c r="C135" s="61"/>
      <c r="D135" s="61"/>
      <c r="E135" s="15" t="s">
        <v>10</v>
      </c>
      <c r="F135" s="61" t="s">
        <v>11</v>
      </c>
      <c r="G135" s="61" t="s">
        <v>12</v>
      </c>
      <c r="H135" s="17" t="s">
        <v>10</v>
      </c>
      <c r="I135" s="17" t="s">
        <v>13</v>
      </c>
    </row>
    <row r="136" spans="1:9" ht="12">
      <c r="A136" s="73"/>
      <c r="B136" s="74" t="s">
        <v>146</v>
      </c>
      <c r="C136" s="20"/>
      <c r="D136" s="20"/>
      <c r="E136" s="20"/>
      <c r="F136" s="20"/>
      <c r="G136" s="20"/>
      <c r="H136" s="75"/>
      <c r="I136" s="76"/>
    </row>
    <row r="137" spans="1:9" ht="12">
      <c r="A137" s="73"/>
      <c r="B137" s="28" t="s">
        <v>147</v>
      </c>
      <c r="C137" s="20"/>
      <c r="D137" s="20" t="s">
        <v>140</v>
      </c>
      <c r="E137" s="20">
        <v>0</v>
      </c>
      <c r="F137" s="20">
        <f>E137*1.21</f>
        <v>0</v>
      </c>
      <c r="G137" s="20">
        <v>1.03</v>
      </c>
      <c r="H137" s="75">
        <v>0</v>
      </c>
      <c r="I137" s="76">
        <f>G137*F137</f>
        <v>0</v>
      </c>
    </row>
    <row r="138" spans="1:9" ht="12">
      <c r="A138" s="73"/>
      <c r="B138" s="28" t="s">
        <v>148</v>
      </c>
      <c r="C138" s="20"/>
      <c r="D138" s="20" t="s">
        <v>143</v>
      </c>
      <c r="E138" s="20">
        <v>0</v>
      </c>
      <c r="F138" s="20">
        <f>E138*1.21</f>
        <v>0</v>
      </c>
      <c r="G138" s="20">
        <v>1.6</v>
      </c>
      <c r="H138" s="75">
        <v>0</v>
      </c>
      <c r="I138" s="76">
        <f>G138*F138</f>
        <v>0</v>
      </c>
    </row>
    <row r="139" spans="1:9" ht="12">
      <c r="A139" s="73"/>
      <c r="B139" s="28" t="s">
        <v>149</v>
      </c>
      <c r="C139" s="20"/>
      <c r="D139" s="20" t="s">
        <v>140</v>
      </c>
      <c r="E139" s="20">
        <v>0</v>
      </c>
      <c r="F139" s="20">
        <f>E139*1.21</f>
        <v>0</v>
      </c>
      <c r="G139" s="20">
        <v>0.5</v>
      </c>
      <c r="H139" s="75">
        <v>0</v>
      </c>
      <c r="I139" s="76">
        <f>G139*F139</f>
        <v>0</v>
      </c>
    </row>
    <row r="140" spans="1:9" ht="12">
      <c r="A140" s="73"/>
      <c r="B140" s="28" t="s">
        <v>150</v>
      </c>
      <c r="C140" s="20"/>
      <c r="D140" s="20" t="s">
        <v>143</v>
      </c>
      <c r="E140" s="20">
        <v>0</v>
      </c>
      <c r="F140" s="20">
        <f>E140*1.21</f>
        <v>0</v>
      </c>
      <c r="G140" s="20">
        <v>1.1</v>
      </c>
      <c r="H140" s="75">
        <v>0</v>
      </c>
      <c r="I140" s="76">
        <f>G140*F140</f>
        <v>0</v>
      </c>
    </row>
    <row r="141" spans="1:9" ht="12">
      <c r="A141" s="73"/>
      <c r="B141" s="77" t="s">
        <v>151</v>
      </c>
      <c r="C141" s="20"/>
      <c r="D141" s="78" t="s">
        <v>12</v>
      </c>
      <c r="E141" s="20">
        <v>0</v>
      </c>
      <c r="F141" s="20">
        <f>E141*1.21</f>
        <v>0</v>
      </c>
      <c r="G141" s="22">
        <v>5</v>
      </c>
      <c r="H141" s="75">
        <v>0</v>
      </c>
      <c r="I141" s="76">
        <f>G141*F141</f>
        <v>0</v>
      </c>
    </row>
    <row r="142" spans="1:9" ht="12">
      <c r="A142" s="73"/>
      <c r="B142" s="77"/>
      <c r="C142" s="20"/>
      <c r="D142" s="78"/>
      <c r="E142" s="20"/>
      <c r="F142" s="20"/>
      <c r="G142" s="22"/>
      <c r="H142" s="75"/>
      <c r="I142" s="76"/>
    </row>
    <row r="143" spans="1:10" ht="12">
      <c r="A143" s="73"/>
      <c r="B143" s="79" t="s">
        <v>152</v>
      </c>
      <c r="C143" s="20"/>
      <c r="D143" s="80"/>
      <c r="E143" s="20"/>
      <c r="F143" s="20"/>
      <c r="G143" s="80"/>
      <c r="H143" s="75"/>
      <c r="I143" s="76"/>
      <c r="J143" s="25"/>
    </row>
    <row r="144" spans="1:10" ht="12">
      <c r="A144" s="73"/>
      <c r="B144" s="81" t="s">
        <v>153</v>
      </c>
      <c r="C144" s="20"/>
      <c r="D144" s="80" t="s">
        <v>140</v>
      </c>
      <c r="E144" s="20">
        <v>0</v>
      </c>
      <c r="F144" s="20">
        <f aca="true" t="shared" si="9" ref="F144:F149">E144*1.21</f>
        <v>0</v>
      </c>
      <c r="G144" s="80">
        <v>23</v>
      </c>
      <c r="H144" s="75">
        <v>0</v>
      </c>
      <c r="I144" s="76">
        <f aca="true" t="shared" si="10" ref="I144:I149">G144*F144</f>
        <v>0</v>
      </c>
      <c r="J144" s="25"/>
    </row>
    <row r="145" spans="1:10" ht="12">
      <c r="A145" s="73"/>
      <c r="B145" s="28" t="s">
        <v>154</v>
      </c>
      <c r="C145" s="20"/>
      <c r="D145" s="78" t="s">
        <v>143</v>
      </c>
      <c r="E145" s="20">
        <v>0</v>
      </c>
      <c r="F145" s="20">
        <f t="shared" si="9"/>
        <v>0</v>
      </c>
      <c r="G145" s="22">
        <v>75</v>
      </c>
      <c r="H145" s="75">
        <v>0</v>
      </c>
      <c r="I145" s="76">
        <f t="shared" si="10"/>
        <v>0</v>
      </c>
      <c r="J145" s="25"/>
    </row>
    <row r="146" spans="1:10" ht="12">
      <c r="A146" s="73"/>
      <c r="B146" s="81" t="s">
        <v>213</v>
      </c>
      <c r="C146" s="20"/>
      <c r="D146" s="80" t="s">
        <v>155</v>
      </c>
      <c r="E146" s="20">
        <v>0</v>
      </c>
      <c r="F146" s="20">
        <f t="shared" si="9"/>
        <v>0</v>
      </c>
      <c r="G146" s="80">
        <v>31.3</v>
      </c>
      <c r="H146" s="75">
        <v>0</v>
      </c>
      <c r="I146" s="76">
        <f t="shared" si="10"/>
        <v>0</v>
      </c>
      <c r="J146" s="25"/>
    </row>
    <row r="147" spans="1:10" ht="12">
      <c r="A147" s="73"/>
      <c r="B147" s="81" t="s">
        <v>214</v>
      </c>
      <c r="C147" s="20"/>
      <c r="D147" s="80" t="s">
        <v>155</v>
      </c>
      <c r="E147" s="20">
        <v>0</v>
      </c>
      <c r="F147" s="20">
        <f t="shared" si="9"/>
        <v>0</v>
      </c>
      <c r="G147" s="80">
        <v>31.3</v>
      </c>
      <c r="H147" s="75">
        <v>0</v>
      </c>
      <c r="I147" s="76">
        <f t="shared" si="10"/>
        <v>0</v>
      </c>
      <c r="J147" s="25"/>
    </row>
    <row r="148" spans="1:10" ht="12">
      <c r="A148" s="73"/>
      <c r="B148" s="81" t="s">
        <v>156</v>
      </c>
      <c r="C148" s="20"/>
      <c r="D148" s="80" t="s">
        <v>143</v>
      </c>
      <c r="E148" s="20">
        <v>0</v>
      </c>
      <c r="F148" s="20">
        <f t="shared" si="9"/>
        <v>0</v>
      </c>
      <c r="G148" s="80">
        <v>75</v>
      </c>
      <c r="H148" s="75">
        <v>0</v>
      </c>
      <c r="I148" s="76">
        <f t="shared" si="10"/>
        <v>0</v>
      </c>
      <c r="J148" s="25"/>
    </row>
    <row r="149" spans="1:10" ht="12">
      <c r="A149" s="73"/>
      <c r="B149" s="81" t="s">
        <v>157</v>
      </c>
      <c r="C149" s="20"/>
      <c r="D149" s="82" t="s">
        <v>140</v>
      </c>
      <c r="E149" s="20">
        <v>0</v>
      </c>
      <c r="F149" s="20">
        <f t="shared" si="9"/>
        <v>0</v>
      </c>
      <c r="G149" s="80">
        <v>23</v>
      </c>
      <c r="H149" s="75">
        <v>0</v>
      </c>
      <c r="I149" s="76">
        <f t="shared" si="10"/>
        <v>0</v>
      </c>
      <c r="J149" s="25"/>
    </row>
    <row r="150" spans="1:10" ht="12">
      <c r="A150" s="73"/>
      <c r="B150" s="81"/>
      <c r="C150" s="20"/>
      <c r="D150" s="82"/>
      <c r="E150" s="20"/>
      <c r="F150" s="20"/>
      <c r="G150" s="80"/>
      <c r="H150" s="75"/>
      <c r="I150" s="76"/>
      <c r="J150" s="25"/>
    </row>
    <row r="151" spans="1:10" ht="12">
      <c r="A151" s="73"/>
      <c r="B151" s="79" t="s">
        <v>158</v>
      </c>
      <c r="C151" s="20"/>
      <c r="D151" s="82"/>
      <c r="E151" s="20"/>
      <c r="F151" s="20"/>
      <c r="G151" s="80"/>
      <c r="H151" s="75"/>
      <c r="I151" s="76"/>
      <c r="J151" s="25"/>
    </row>
    <row r="152" spans="1:10" ht="12">
      <c r="A152" s="73"/>
      <c r="B152" s="81" t="s">
        <v>159</v>
      </c>
      <c r="C152" s="20"/>
      <c r="D152" s="80" t="s">
        <v>140</v>
      </c>
      <c r="E152" s="20">
        <v>0</v>
      </c>
      <c r="F152" s="20">
        <f aca="true" t="shared" si="11" ref="F152:F160">E152*1.21</f>
        <v>0</v>
      </c>
      <c r="G152" s="80">
        <v>3.1</v>
      </c>
      <c r="H152" s="75">
        <v>0</v>
      </c>
      <c r="I152" s="76">
        <f aca="true" t="shared" si="12" ref="I152:I160">G152*F152</f>
        <v>0</v>
      </c>
      <c r="J152" s="25"/>
    </row>
    <row r="153" spans="1:10" ht="12">
      <c r="A153" s="73"/>
      <c r="B153" s="81" t="s">
        <v>160</v>
      </c>
      <c r="C153" s="20"/>
      <c r="D153" s="80" t="s">
        <v>140</v>
      </c>
      <c r="E153" s="20">
        <v>0</v>
      </c>
      <c r="F153" s="20">
        <f t="shared" si="11"/>
        <v>0</v>
      </c>
      <c r="G153" s="80">
        <v>7.8</v>
      </c>
      <c r="H153" s="75">
        <v>0</v>
      </c>
      <c r="I153" s="76">
        <f t="shared" si="12"/>
        <v>0</v>
      </c>
      <c r="J153" s="25"/>
    </row>
    <row r="154" spans="1:10" ht="12">
      <c r="A154" s="73"/>
      <c r="B154" s="81" t="s">
        <v>161</v>
      </c>
      <c r="C154" s="20"/>
      <c r="D154" s="80" t="s">
        <v>155</v>
      </c>
      <c r="E154" s="20">
        <v>0</v>
      </c>
      <c r="F154" s="20">
        <f t="shared" si="11"/>
        <v>0</v>
      </c>
      <c r="G154" s="80">
        <v>26.1</v>
      </c>
      <c r="H154" s="75">
        <v>0</v>
      </c>
      <c r="I154" s="76">
        <f t="shared" si="12"/>
        <v>0</v>
      </c>
      <c r="J154" s="25"/>
    </row>
    <row r="155" spans="1:10" ht="12">
      <c r="A155" s="73"/>
      <c r="B155" s="81" t="s">
        <v>162</v>
      </c>
      <c r="C155" s="20"/>
      <c r="D155" s="80" t="s">
        <v>12</v>
      </c>
      <c r="E155" s="20">
        <v>0</v>
      </c>
      <c r="F155" s="20">
        <f t="shared" si="11"/>
        <v>0</v>
      </c>
      <c r="G155" s="80">
        <v>261</v>
      </c>
      <c r="H155" s="75">
        <v>0</v>
      </c>
      <c r="I155" s="76">
        <f t="shared" si="12"/>
        <v>0</v>
      </c>
      <c r="J155" s="25"/>
    </row>
    <row r="156" spans="1:10" ht="12">
      <c r="A156" s="73"/>
      <c r="B156" s="81" t="s">
        <v>163</v>
      </c>
      <c r="C156" s="20"/>
      <c r="D156" s="80" t="s">
        <v>140</v>
      </c>
      <c r="E156" s="20">
        <v>0</v>
      </c>
      <c r="F156" s="20">
        <f t="shared" si="11"/>
        <v>0</v>
      </c>
      <c r="G156" s="82">
        <v>4.7</v>
      </c>
      <c r="H156" s="75">
        <v>0</v>
      </c>
      <c r="I156" s="76">
        <f t="shared" si="12"/>
        <v>0</v>
      </c>
      <c r="J156" s="25"/>
    </row>
    <row r="157" spans="1:10" ht="12">
      <c r="A157" s="73"/>
      <c r="B157" s="81" t="s">
        <v>213</v>
      </c>
      <c r="C157" s="20"/>
      <c r="D157" s="80" t="s">
        <v>155</v>
      </c>
      <c r="E157" s="20">
        <v>0</v>
      </c>
      <c r="F157" s="20">
        <f t="shared" si="11"/>
        <v>0</v>
      </c>
      <c r="G157" s="80">
        <v>21</v>
      </c>
      <c r="H157" s="75">
        <v>0</v>
      </c>
      <c r="I157" s="76">
        <f t="shared" si="12"/>
        <v>0</v>
      </c>
      <c r="J157" s="25"/>
    </row>
    <row r="158" spans="1:10" ht="12">
      <c r="A158" s="73"/>
      <c r="B158" s="81" t="s">
        <v>214</v>
      </c>
      <c r="C158" s="20"/>
      <c r="D158" s="80" t="s">
        <v>155</v>
      </c>
      <c r="E158" s="20">
        <v>0</v>
      </c>
      <c r="F158" s="20">
        <f t="shared" si="11"/>
        <v>0</v>
      </c>
      <c r="G158" s="80">
        <v>21</v>
      </c>
      <c r="H158" s="75">
        <v>0</v>
      </c>
      <c r="I158" s="76">
        <f t="shared" si="12"/>
        <v>0</v>
      </c>
      <c r="J158" s="25"/>
    </row>
    <row r="159" spans="1:10" ht="12">
      <c r="A159" s="73"/>
      <c r="B159" s="81" t="s">
        <v>164</v>
      </c>
      <c r="C159" s="20"/>
      <c r="D159" s="80" t="s">
        <v>140</v>
      </c>
      <c r="E159" s="20">
        <v>0</v>
      </c>
      <c r="F159" s="20">
        <f t="shared" si="11"/>
        <v>0</v>
      </c>
      <c r="G159" s="80">
        <v>2.9</v>
      </c>
      <c r="H159" s="75">
        <v>0</v>
      </c>
      <c r="I159" s="76">
        <f t="shared" si="12"/>
        <v>0</v>
      </c>
      <c r="J159" s="25"/>
    </row>
    <row r="160" spans="1:10" ht="12">
      <c r="A160" s="73"/>
      <c r="B160" s="81" t="s">
        <v>156</v>
      </c>
      <c r="C160" s="20"/>
      <c r="D160" s="80" t="s">
        <v>143</v>
      </c>
      <c r="E160" s="20">
        <v>0</v>
      </c>
      <c r="F160" s="20">
        <f t="shared" si="11"/>
        <v>0</v>
      </c>
      <c r="G160" s="80">
        <v>29</v>
      </c>
      <c r="H160" s="75">
        <v>0</v>
      </c>
      <c r="I160" s="76">
        <f t="shared" si="12"/>
        <v>0</v>
      </c>
      <c r="J160" s="25"/>
    </row>
    <row r="161" spans="1:10" ht="12">
      <c r="A161" s="73"/>
      <c r="B161" s="81"/>
      <c r="C161" s="20"/>
      <c r="D161" s="80"/>
      <c r="E161" s="20"/>
      <c r="F161" s="20"/>
      <c r="G161" s="80"/>
      <c r="H161" s="75"/>
      <c r="I161" s="76"/>
      <c r="J161" s="25"/>
    </row>
    <row r="162" spans="1:10" ht="12">
      <c r="A162" s="73"/>
      <c r="B162" s="83" t="s">
        <v>165</v>
      </c>
      <c r="C162" s="20"/>
      <c r="D162" s="22"/>
      <c r="E162" s="20"/>
      <c r="F162" s="20"/>
      <c r="G162" s="22"/>
      <c r="H162" s="75"/>
      <c r="I162" s="76"/>
      <c r="J162" s="25"/>
    </row>
    <row r="163" spans="1:10" ht="12">
      <c r="A163" s="73"/>
      <c r="B163" s="28" t="s">
        <v>166</v>
      </c>
      <c r="C163" s="20"/>
      <c r="D163" s="78" t="s">
        <v>140</v>
      </c>
      <c r="E163" s="20">
        <v>0</v>
      </c>
      <c r="F163" s="20">
        <f aca="true" t="shared" si="13" ref="F163:F169">E163*1.21</f>
        <v>0</v>
      </c>
      <c r="G163" s="22">
        <v>3.8</v>
      </c>
      <c r="H163" s="75">
        <v>0</v>
      </c>
      <c r="I163" s="76">
        <f aca="true" t="shared" si="14" ref="I163:I169">G163*F163</f>
        <v>0</v>
      </c>
      <c r="J163" s="25"/>
    </row>
    <row r="164" spans="1:10" ht="12">
      <c r="A164" s="73"/>
      <c r="B164" s="28" t="s">
        <v>167</v>
      </c>
      <c r="C164" s="20"/>
      <c r="D164" s="78" t="s">
        <v>140</v>
      </c>
      <c r="E164" s="20">
        <v>0</v>
      </c>
      <c r="F164" s="20">
        <f t="shared" si="13"/>
        <v>0</v>
      </c>
      <c r="G164" s="22">
        <v>0.08</v>
      </c>
      <c r="H164" s="75">
        <v>0</v>
      </c>
      <c r="I164" s="76">
        <f t="shared" si="14"/>
        <v>0</v>
      </c>
      <c r="J164" s="25"/>
    </row>
    <row r="165" spans="1:9" ht="12">
      <c r="A165" s="73"/>
      <c r="B165" s="81" t="s">
        <v>168</v>
      </c>
      <c r="C165" s="20"/>
      <c r="D165" s="80" t="s">
        <v>143</v>
      </c>
      <c r="E165" s="20">
        <v>0</v>
      </c>
      <c r="F165" s="20">
        <f t="shared" si="13"/>
        <v>0</v>
      </c>
      <c r="G165" s="80">
        <v>21</v>
      </c>
      <c r="H165" s="75">
        <v>0</v>
      </c>
      <c r="I165" s="76">
        <f t="shared" si="14"/>
        <v>0</v>
      </c>
    </row>
    <row r="166" spans="1:9" ht="12">
      <c r="A166" s="73"/>
      <c r="B166" s="81" t="s">
        <v>169</v>
      </c>
      <c r="C166" s="20"/>
      <c r="D166" s="80" t="s">
        <v>140</v>
      </c>
      <c r="E166" s="20">
        <v>0</v>
      </c>
      <c r="F166" s="20">
        <f t="shared" si="13"/>
        <v>0</v>
      </c>
      <c r="G166" s="80">
        <v>2.1</v>
      </c>
      <c r="H166" s="75">
        <v>0</v>
      </c>
      <c r="I166" s="76">
        <f t="shared" si="14"/>
        <v>0</v>
      </c>
    </row>
    <row r="167" spans="1:9" ht="12">
      <c r="A167" s="73"/>
      <c r="B167" s="81" t="s">
        <v>170</v>
      </c>
      <c r="C167" s="20"/>
      <c r="D167" s="80" t="s">
        <v>140</v>
      </c>
      <c r="E167" s="20">
        <v>0</v>
      </c>
      <c r="F167" s="20">
        <f t="shared" si="13"/>
        <v>0</v>
      </c>
      <c r="G167" s="80">
        <v>0.6</v>
      </c>
      <c r="H167" s="75">
        <v>0</v>
      </c>
      <c r="I167" s="76">
        <f t="shared" si="14"/>
        <v>0</v>
      </c>
    </row>
    <row r="168" spans="1:9" ht="12">
      <c r="A168" s="73"/>
      <c r="B168" s="28" t="s">
        <v>171</v>
      </c>
      <c r="C168" s="20"/>
      <c r="D168" s="78" t="s">
        <v>143</v>
      </c>
      <c r="E168" s="20">
        <v>0</v>
      </c>
      <c r="F168" s="20">
        <f t="shared" si="13"/>
        <v>0</v>
      </c>
      <c r="G168" s="22">
        <v>21</v>
      </c>
      <c r="H168" s="75">
        <v>0</v>
      </c>
      <c r="I168" s="76">
        <f t="shared" si="14"/>
        <v>0</v>
      </c>
    </row>
    <row r="169" spans="1:9" ht="12">
      <c r="A169" s="73"/>
      <c r="B169" s="28" t="s">
        <v>172</v>
      </c>
      <c r="C169" s="63"/>
      <c r="D169" s="78" t="s">
        <v>140</v>
      </c>
      <c r="E169" s="42">
        <v>0</v>
      </c>
      <c r="F169" s="20">
        <f t="shared" si="13"/>
        <v>0</v>
      </c>
      <c r="G169" s="22">
        <v>0.01</v>
      </c>
      <c r="H169" s="75">
        <v>0</v>
      </c>
      <c r="I169" s="76">
        <f t="shared" si="14"/>
        <v>0</v>
      </c>
    </row>
    <row r="170" spans="1:9" ht="12">
      <c r="A170" s="73"/>
      <c r="B170" s="28"/>
      <c r="C170" s="63"/>
      <c r="D170" s="78"/>
      <c r="E170" s="42"/>
      <c r="F170" s="20"/>
      <c r="G170" s="22"/>
      <c r="H170" s="75"/>
      <c r="I170" s="76"/>
    </row>
    <row r="171" spans="1:9" ht="12">
      <c r="A171" s="73"/>
      <c r="B171" s="74" t="s">
        <v>173</v>
      </c>
      <c r="C171" s="63"/>
      <c r="D171" s="78"/>
      <c r="E171" s="42"/>
      <c r="F171" s="20"/>
      <c r="G171" s="22"/>
      <c r="H171" s="75"/>
      <c r="I171" s="76"/>
    </row>
    <row r="172" spans="1:9" ht="12">
      <c r="A172" s="73"/>
      <c r="B172" s="28" t="s">
        <v>174</v>
      </c>
      <c r="C172" s="63"/>
      <c r="D172" s="78" t="s">
        <v>140</v>
      </c>
      <c r="E172" s="42">
        <v>0</v>
      </c>
      <c r="F172" s="20">
        <f>E172*1.21</f>
        <v>0</v>
      </c>
      <c r="G172" s="22">
        <v>4.4</v>
      </c>
      <c r="H172" s="75">
        <v>0</v>
      </c>
      <c r="I172" s="76">
        <f>G172*F172</f>
        <v>0</v>
      </c>
    </row>
    <row r="173" spans="1:9" ht="12">
      <c r="A173" s="73"/>
      <c r="B173" s="28" t="s">
        <v>154</v>
      </c>
      <c r="C173" s="63"/>
      <c r="D173" s="78" t="s">
        <v>143</v>
      </c>
      <c r="E173" s="42">
        <v>0</v>
      </c>
      <c r="F173" s="20">
        <f>E173*1.21</f>
        <v>0</v>
      </c>
      <c r="G173" s="22">
        <v>17.6</v>
      </c>
      <c r="H173" s="75">
        <v>0</v>
      </c>
      <c r="I173" s="76">
        <f>G173*F173</f>
        <v>0</v>
      </c>
    </row>
    <row r="174" spans="1:9" ht="12">
      <c r="A174" s="73"/>
      <c r="B174" s="28" t="s">
        <v>175</v>
      </c>
      <c r="C174" s="63"/>
      <c r="D174" s="78" t="s">
        <v>140</v>
      </c>
      <c r="E174" s="42">
        <v>0</v>
      </c>
      <c r="F174" s="20">
        <f>E174*1.21</f>
        <v>0</v>
      </c>
      <c r="G174" s="22">
        <v>2.6</v>
      </c>
      <c r="H174" s="75">
        <v>0</v>
      </c>
      <c r="I174" s="76">
        <f>G174*F174</f>
        <v>0</v>
      </c>
    </row>
    <row r="175" spans="1:9" ht="12">
      <c r="A175" s="73"/>
      <c r="B175" s="28" t="s">
        <v>176</v>
      </c>
      <c r="C175" s="84" t="s">
        <v>177</v>
      </c>
      <c r="D175" s="78" t="s">
        <v>140</v>
      </c>
      <c r="E175" s="42">
        <v>0</v>
      </c>
      <c r="F175" s="20">
        <f>E175*1.21</f>
        <v>0</v>
      </c>
      <c r="G175" s="22">
        <v>1.8</v>
      </c>
      <c r="H175" s="75">
        <v>0</v>
      </c>
      <c r="I175" s="76">
        <f>G175*F175</f>
        <v>0</v>
      </c>
    </row>
    <row r="176" spans="1:9" ht="12">
      <c r="A176" s="73"/>
      <c r="B176" s="28" t="s">
        <v>178</v>
      </c>
      <c r="C176" s="63"/>
      <c r="D176" s="78" t="s">
        <v>155</v>
      </c>
      <c r="E176" s="42">
        <v>0</v>
      </c>
      <c r="F176" s="20">
        <f>E176*1.21</f>
        <v>0</v>
      </c>
      <c r="G176" s="22">
        <v>90.4</v>
      </c>
      <c r="H176" s="75">
        <v>0</v>
      </c>
      <c r="I176" s="76">
        <f>G176*F176</f>
        <v>0</v>
      </c>
    </row>
    <row r="177" spans="1:9" ht="12">
      <c r="A177" s="73"/>
      <c r="B177" s="28"/>
      <c r="C177" s="63"/>
      <c r="D177" s="78"/>
      <c r="E177" s="42"/>
      <c r="F177" s="20"/>
      <c r="G177" s="22"/>
      <c r="H177" s="75"/>
      <c r="I177" s="76"/>
    </row>
    <row r="178" spans="1:9" ht="12">
      <c r="A178" s="73"/>
      <c r="B178" s="74" t="s">
        <v>179</v>
      </c>
      <c r="C178" s="63"/>
      <c r="D178" s="78"/>
      <c r="E178" s="42"/>
      <c r="F178" s="20"/>
      <c r="G178" s="22"/>
      <c r="H178" s="75"/>
      <c r="I178" s="76"/>
    </row>
    <row r="179" spans="1:9" ht="12">
      <c r="A179" s="73"/>
      <c r="B179" s="28" t="s">
        <v>180</v>
      </c>
      <c r="C179" s="63"/>
      <c r="D179" s="78" t="s">
        <v>140</v>
      </c>
      <c r="E179" s="42">
        <v>0</v>
      </c>
      <c r="F179" s="20">
        <f aca="true" t="shared" si="15" ref="F179:F185">E179*1.21</f>
        <v>0</v>
      </c>
      <c r="G179" s="22">
        <v>0.5</v>
      </c>
      <c r="H179" s="75">
        <v>0</v>
      </c>
      <c r="I179" s="76">
        <f aca="true" t="shared" si="16" ref="I179:I185">G179*F179</f>
        <v>0</v>
      </c>
    </row>
    <row r="180" spans="1:9" ht="12">
      <c r="A180" s="73"/>
      <c r="B180" s="28" t="s">
        <v>168</v>
      </c>
      <c r="C180" s="63"/>
      <c r="D180" s="78" t="s">
        <v>143</v>
      </c>
      <c r="E180" s="42">
        <v>0</v>
      </c>
      <c r="F180" s="20">
        <f t="shared" si="15"/>
        <v>0</v>
      </c>
      <c r="G180" s="22">
        <v>1.3</v>
      </c>
      <c r="H180" s="75">
        <v>0</v>
      </c>
      <c r="I180" s="76">
        <f t="shared" si="16"/>
        <v>0</v>
      </c>
    </row>
    <row r="181" spans="1:9" ht="12">
      <c r="A181" s="73"/>
      <c r="B181" s="28" t="s">
        <v>181</v>
      </c>
      <c r="C181" s="63"/>
      <c r="D181" s="78" t="s">
        <v>140</v>
      </c>
      <c r="E181" s="42">
        <v>0</v>
      </c>
      <c r="F181" s="20">
        <f t="shared" si="15"/>
        <v>0</v>
      </c>
      <c r="G181" s="22">
        <v>0.5</v>
      </c>
      <c r="H181" s="75">
        <v>0</v>
      </c>
      <c r="I181" s="76">
        <f t="shared" si="16"/>
        <v>0</v>
      </c>
    </row>
    <row r="182" spans="1:9" ht="12">
      <c r="A182" s="73"/>
      <c r="B182" s="28" t="s">
        <v>182</v>
      </c>
      <c r="C182" s="63"/>
      <c r="D182" s="78" t="s">
        <v>143</v>
      </c>
      <c r="E182" s="42">
        <v>0</v>
      </c>
      <c r="F182" s="20">
        <f t="shared" si="15"/>
        <v>0</v>
      </c>
      <c r="G182" s="22">
        <v>0.8</v>
      </c>
      <c r="H182" s="75">
        <v>0</v>
      </c>
      <c r="I182" s="76">
        <f t="shared" si="16"/>
        <v>0</v>
      </c>
    </row>
    <row r="183" spans="1:9" ht="12">
      <c r="A183" s="73"/>
      <c r="B183" s="28" t="s">
        <v>183</v>
      </c>
      <c r="C183" s="63"/>
      <c r="D183" s="78" t="s">
        <v>140</v>
      </c>
      <c r="E183" s="42">
        <v>0</v>
      </c>
      <c r="F183" s="20">
        <f t="shared" si="15"/>
        <v>0</v>
      </c>
      <c r="G183" s="22">
        <v>0.5</v>
      </c>
      <c r="H183" s="75">
        <v>0</v>
      </c>
      <c r="I183" s="76">
        <f t="shared" si="16"/>
        <v>0</v>
      </c>
    </row>
    <row r="184" spans="1:9" ht="12">
      <c r="A184" s="73"/>
      <c r="B184" s="28" t="s">
        <v>184</v>
      </c>
      <c r="C184" s="63"/>
      <c r="D184" s="78" t="s">
        <v>12</v>
      </c>
      <c r="E184" s="42">
        <v>0</v>
      </c>
      <c r="F184" s="20">
        <f t="shared" si="15"/>
        <v>0</v>
      </c>
      <c r="G184" s="22">
        <v>1</v>
      </c>
      <c r="H184" s="75">
        <v>0</v>
      </c>
      <c r="I184" s="76">
        <f t="shared" si="16"/>
        <v>0</v>
      </c>
    </row>
    <row r="185" spans="1:9" ht="12">
      <c r="A185" s="73"/>
      <c r="B185" s="28" t="s">
        <v>185</v>
      </c>
      <c r="C185" s="63"/>
      <c r="D185" s="78" t="s">
        <v>186</v>
      </c>
      <c r="E185" s="42">
        <v>0</v>
      </c>
      <c r="F185" s="20">
        <f t="shared" si="15"/>
        <v>0</v>
      </c>
      <c r="G185" s="22">
        <v>1</v>
      </c>
      <c r="H185" s="75">
        <v>0</v>
      </c>
      <c r="I185" s="76">
        <f t="shared" si="16"/>
        <v>0</v>
      </c>
    </row>
    <row r="186" spans="1:9" ht="12">
      <c r="A186" s="73"/>
      <c r="B186" s="28"/>
      <c r="C186" s="63"/>
      <c r="D186" s="78"/>
      <c r="E186" s="42"/>
      <c r="F186" s="20"/>
      <c r="G186" s="22"/>
      <c r="H186" s="75"/>
      <c r="I186" s="76"/>
    </row>
    <row r="187" spans="1:9" ht="12">
      <c r="A187" s="73"/>
      <c r="B187" s="74" t="s">
        <v>187</v>
      </c>
      <c r="C187" s="63"/>
      <c r="D187" s="78"/>
      <c r="E187" s="42"/>
      <c r="F187" s="20"/>
      <c r="G187" s="22"/>
      <c r="H187" s="75"/>
      <c r="I187" s="76"/>
    </row>
    <row r="188" spans="1:9" ht="12">
      <c r="A188" s="73"/>
      <c r="B188" s="28" t="s">
        <v>188</v>
      </c>
      <c r="C188" s="63"/>
      <c r="D188" s="78" t="s">
        <v>140</v>
      </c>
      <c r="E188" s="42">
        <v>0</v>
      </c>
      <c r="F188" s="20">
        <f aca="true" t="shared" si="17" ref="F188:F193">E188*1.21</f>
        <v>0</v>
      </c>
      <c r="G188" s="22">
        <v>1.7</v>
      </c>
      <c r="H188" s="75">
        <v>0</v>
      </c>
      <c r="I188" s="76">
        <f aca="true" t="shared" si="18" ref="I188:I193">G188*F188</f>
        <v>0</v>
      </c>
    </row>
    <row r="189" spans="1:9" ht="12">
      <c r="A189" s="73"/>
      <c r="B189" s="28" t="s">
        <v>189</v>
      </c>
      <c r="C189" s="63"/>
      <c r="D189" s="78" t="s">
        <v>12</v>
      </c>
      <c r="E189" s="42">
        <v>0</v>
      </c>
      <c r="F189" s="20">
        <f t="shared" si="17"/>
        <v>0</v>
      </c>
      <c r="G189" s="22">
        <v>2</v>
      </c>
      <c r="H189" s="75">
        <v>0</v>
      </c>
      <c r="I189" s="76">
        <f t="shared" si="18"/>
        <v>0</v>
      </c>
    </row>
    <row r="190" spans="1:9" ht="12">
      <c r="A190" s="73"/>
      <c r="B190" s="28" t="s">
        <v>213</v>
      </c>
      <c r="C190" s="63"/>
      <c r="D190" s="78" t="s">
        <v>155</v>
      </c>
      <c r="E190" s="42">
        <v>0</v>
      </c>
      <c r="F190" s="20">
        <f t="shared" si="17"/>
        <v>0</v>
      </c>
      <c r="G190" s="22">
        <v>18</v>
      </c>
      <c r="H190" s="75">
        <v>0</v>
      </c>
      <c r="I190" s="76">
        <f t="shared" si="18"/>
        <v>0</v>
      </c>
    </row>
    <row r="191" spans="1:9" ht="12">
      <c r="A191" s="73"/>
      <c r="B191" s="28" t="s">
        <v>212</v>
      </c>
      <c r="C191" s="63"/>
      <c r="D191" s="78" t="s">
        <v>155</v>
      </c>
      <c r="E191" s="42">
        <v>0</v>
      </c>
      <c r="F191" s="20">
        <f t="shared" si="17"/>
        <v>0</v>
      </c>
      <c r="G191" s="22">
        <v>18</v>
      </c>
      <c r="H191" s="75">
        <v>0</v>
      </c>
      <c r="I191" s="76">
        <f t="shared" si="18"/>
        <v>0</v>
      </c>
    </row>
    <row r="192" spans="1:9" ht="12">
      <c r="A192" s="73"/>
      <c r="B192" s="28" t="s">
        <v>190</v>
      </c>
      <c r="C192" s="63"/>
      <c r="D192" s="78" t="s">
        <v>140</v>
      </c>
      <c r="E192" s="42">
        <v>0</v>
      </c>
      <c r="F192" s="20">
        <f t="shared" si="17"/>
        <v>0</v>
      </c>
      <c r="G192" s="22">
        <v>1.7</v>
      </c>
      <c r="H192" s="75">
        <v>0</v>
      </c>
      <c r="I192" s="76">
        <f t="shared" si="18"/>
        <v>0</v>
      </c>
    </row>
    <row r="193" spans="1:9" ht="12">
      <c r="A193" s="73"/>
      <c r="B193" s="28" t="s">
        <v>156</v>
      </c>
      <c r="C193" s="63"/>
      <c r="D193" s="78" t="s">
        <v>143</v>
      </c>
      <c r="E193" s="42">
        <v>0</v>
      </c>
      <c r="F193" s="20">
        <f t="shared" si="17"/>
        <v>0</v>
      </c>
      <c r="G193" s="22">
        <v>17</v>
      </c>
      <c r="H193" s="75">
        <v>0</v>
      </c>
      <c r="I193" s="76">
        <f t="shared" si="18"/>
        <v>0</v>
      </c>
    </row>
    <row r="194" spans="1:9" ht="12">
      <c r="A194" s="73"/>
      <c r="B194" s="28"/>
      <c r="C194" s="63"/>
      <c r="D194" s="78"/>
      <c r="E194" s="42"/>
      <c r="F194" s="20"/>
      <c r="G194" s="22"/>
      <c r="H194" s="75"/>
      <c r="I194" s="76"/>
    </row>
    <row r="195" spans="1:9" ht="12">
      <c r="A195" s="73"/>
      <c r="B195" s="74" t="s">
        <v>191</v>
      </c>
      <c r="C195" s="63"/>
      <c r="D195" s="78"/>
      <c r="E195" s="42"/>
      <c r="F195" s="20"/>
      <c r="G195" s="22"/>
      <c r="H195" s="75"/>
      <c r="I195" s="76"/>
    </row>
    <row r="196" spans="1:9" ht="12">
      <c r="A196" s="73"/>
      <c r="B196" s="28" t="s">
        <v>192</v>
      </c>
      <c r="C196" s="63"/>
      <c r="D196" s="78" t="s">
        <v>140</v>
      </c>
      <c r="E196" s="42">
        <v>0</v>
      </c>
      <c r="F196" s="20">
        <f aca="true" t="shared" si="19" ref="F196:F203">E196*1.21</f>
        <v>0</v>
      </c>
      <c r="G196" s="22">
        <v>1.7</v>
      </c>
      <c r="H196" s="75">
        <v>0</v>
      </c>
      <c r="I196" s="76">
        <f aca="true" t="shared" si="20" ref="I196:I203">G196*F196</f>
        <v>0</v>
      </c>
    </row>
    <row r="197" spans="1:9" ht="12">
      <c r="A197" s="73"/>
      <c r="B197" s="28" t="s">
        <v>193</v>
      </c>
      <c r="C197" s="63"/>
      <c r="D197" s="78" t="s">
        <v>12</v>
      </c>
      <c r="E197" s="42">
        <v>0</v>
      </c>
      <c r="F197" s="20">
        <f t="shared" si="19"/>
        <v>0</v>
      </c>
      <c r="G197" s="22">
        <v>11</v>
      </c>
      <c r="H197" s="75">
        <v>0</v>
      </c>
      <c r="I197" s="76">
        <f t="shared" si="20"/>
        <v>0</v>
      </c>
    </row>
    <row r="198" spans="1:9" ht="12">
      <c r="A198" s="73"/>
      <c r="B198" s="28" t="s">
        <v>194</v>
      </c>
      <c r="C198" s="63"/>
      <c r="D198" s="78" t="s">
        <v>12</v>
      </c>
      <c r="E198" s="42">
        <v>0</v>
      </c>
      <c r="F198" s="20">
        <f t="shared" si="19"/>
        <v>0</v>
      </c>
      <c r="G198" s="22">
        <v>11</v>
      </c>
      <c r="H198" s="75">
        <v>0</v>
      </c>
      <c r="I198" s="76">
        <f t="shared" si="20"/>
        <v>0</v>
      </c>
    </row>
    <row r="199" spans="1:9" ht="12">
      <c r="A199" s="73"/>
      <c r="B199" s="28" t="s">
        <v>195</v>
      </c>
      <c r="C199" s="63"/>
      <c r="D199" s="78" t="s">
        <v>12</v>
      </c>
      <c r="E199" s="42">
        <v>0</v>
      </c>
      <c r="F199" s="20">
        <f t="shared" si="19"/>
        <v>0</v>
      </c>
      <c r="G199" s="22">
        <v>11</v>
      </c>
      <c r="H199" s="75">
        <v>0</v>
      </c>
      <c r="I199" s="76">
        <f t="shared" si="20"/>
        <v>0</v>
      </c>
    </row>
    <row r="200" spans="1:9" ht="12">
      <c r="A200" s="73"/>
      <c r="B200" s="28" t="s">
        <v>213</v>
      </c>
      <c r="C200" s="63"/>
      <c r="D200" s="78" t="s">
        <v>155</v>
      </c>
      <c r="E200" s="42">
        <v>0</v>
      </c>
      <c r="F200" s="20">
        <f t="shared" si="19"/>
        <v>0</v>
      </c>
      <c r="G200" s="22">
        <v>14.6</v>
      </c>
      <c r="H200" s="75">
        <v>0</v>
      </c>
      <c r="I200" s="76">
        <f t="shared" si="20"/>
        <v>0</v>
      </c>
    </row>
    <row r="201" spans="1:9" ht="12">
      <c r="A201" s="73"/>
      <c r="B201" s="28" t="s">
        <v>212</v>
      </c>
      <c r="C201" s="63"/>
      <c r="D201" s="78" t="s">
        <v>155</v>
      </c>
      <c r="E201" s="42">
        <v>0</v>
      </c>
      <c r="F201" s="20">
        <f t="shared" si="19"/>
        <v>0</v>
      </c>
      <c r="G201" s="22">
        <v>14.6</v>
      </c>
      <c r="H201" s="75">
        <v>0</v>
      </c>
      <c r="I201" s="76">
        <f t="shared" si="20"/>
        <v>0</v>
      </c>
    </row>
    <row r="202" spans="1:9" ht="12">
      <c r="A202" s="73"/>
      <c r="B202" s="28" t="s">
        <v>157</v>
      </c>
      <c r="C202" s="63"/>
      <c r="D202" s="78" t="s">
        <v>140</v>
      </c>
      <c r="E202" s="42">
        <v>0</v>
      </c>
      <c r="F202" s="20">
        <f t="shared" si="19"/>
        <v>0</v>
      </c>
      <c r="G202" s="22">
        <v>1.7</v>
      </c>
      <c r="H202" s="75">
        <v>0</v>
      </c>
      <c r="I202" s="76">
        <f t="shared" si="20"/>
        <v>0</v>
      </c>
    </row>
    <row r="203" spans="1:9" ht="12">
      <c r="A203" s="73"/>
      <c r="B203" s="28" t="s">
        <v>156</v>
      </c>
      <c r="C203" s="63"/>
      <c r="D203" s="78" t="s">
        <v>143</v>
      </c>
      <c r="E203" s="42">
        <v>0</v>
      </c>
      <c r="F203" s="20">
        <f t="shared" si="19"/>
        <v>0</v>
      </c>
      <c r="G203" s="22">
        <v>17</v>
      </c>
      <c r="H203" s="75">
        <v>0</v>
      </c>
      <c r="I203" s="76">
        <f t="shared" si="20"/>
        <v>0</v>
      </c>
    </row>
    <row r="204" spans="1:9" ht="12">
      <c r="A204" s="73"/>
      <c r="B204" s="28"/>
      <c r="C204" s="63"/>
      <c r="D204" s="78"/>
      <c r="E204" s="42"/>
      <c r="F204" s="20"/>
      <c r="G204" s="22"/>
      <c r="H204" s="75"/>
      <c r="I204" s="76"/>
    </row>
    <row r="205" spans="1:9" ht="12">
      <c r="A205" s="73"/>
      <c r="B205" s="74" t="s">
        <v>196</v>
      </c>
      <c r="C205" s="63"/>
      <c r="D205" s="78"/>
      <c r="E205" s="42"/>
      <c r="F205" s="20"/>
      <c r="G205" s="22"/>
      <c r="H205" s="75"/>
      <c r="I205" s="76"/>
    </row>
    <row r="206" spans="1:9" ht="12">
      <c r="A206" s="73"/>
      <c r="B206" s="28" t="s">
        <v>197</v>
      </c>
      <c r="C206" s="63"/>
      <c r="D206" s="78" t="s">
        <v>140</v>
      </c>
      <c r="E206" s="42">
        <v>0</v>
      </c>
      <c r="F206" s="20">
        <f aca="true" t="shared" si="21" ref="F206:F220">E206*1.21</f>
        <v>0</v>
      </c>
      <c r="G206" s="22">
        <v>2.9</v>
      </c>
      <c r="H206" s="75">
        <v>0</v>
      </c>
      <c r="I206" s="76">
        <f aca="true" t="shared" si="22" ref="I206:I220">G206*F206</f>
        <v>0</v>
      </c>
    </row>
    <row r="207" spans="1:9" ht="12">
      <c r="A207" s="73"/>
      <c r="B207" s="28" t="s">
        <v>168</v>
      </c>
      <c r="C207" s="63"/>
      <c r="D207" s="78" t="s">
        <v>143</v>
      </c>
      <c r="E207" s="42">
        <v>0</v>
      </c>
      <c r="F207" s="20">
        <f t="shared" si="21"/>
        <v>0</v>
      </c>
      <c r="G207" s="22">
        <v>7.7</v>
      </c>
      <c r="H207" s="75">
        <v>0</v>
      </c>
      <c r="I207" s="76">
        <f t="shared" si="22"/>
        <v>0</v>
      </c>
    </row>
    <row r="208" spans="1:9" ht="12">
      <c r="A208" s="73"/>
      <c r="B208" s="28" t="s">
        <v>198</v>
      </c>
      <c r="C208" s="63"/>
      <c r="D208" s="78" t="s">
        <v>140</v>
      </c>
      <c r="E208" s="42">
        <v>0</v>
      </c>
      <c r="F208" s="20">
        <f t="shared" si="21"/>
        <v>0</v>
      </c>
      <c r="G208" s="22">
        <v>2.9</v>
      </c>
      <c r="H208" s="75">
        <v>0</v>
      </c>
      <c r="I208" s="76">
        <f t="shared" si="22"/>
        <v>0</v>
      </c>
    </row>
    <row r="209" spans="1:9" ht="12">
      <c r="A209" s="73"/>
      <c r="B209" s="28" t="s">
        <v>156</v>
      </c>
      <c r="C209" s="63"/>
      <c r="D209" s="78" t="s">
        <v>143</v>
      </c>
      <c r="E209" s="42">
        <v>0</v>
      </c>
      <c r="F209" s="20">
        <f t="shared" si="21"/>
        <v>0</v>
      </c>
      <c r="G209" s="22">
        <v>7.7</v>
      </c>
      <c r="H209" s="75">
        <v>0</v>
      </c>
      <c r="I209" s="76">
        <f t="shared" si="22"/>
        <v>0</v>
      </c>
    </row>
    <row r="210" spans="1:9" ht="12">
      <c r="A210" s="73"/>
      <c r="B210" s="28" t="s">
        <v>199</v>
      </c>
      <c r="C210" s="63"/>
      <c r="D210" s="78" t="s">
        <v>140</v>
      </c>
      <c r="E210" s="42">
        <v>0</v>
      </c>
      <c r="F210" s="20">
        <f t="shared" si="21"/>
        <v>0</v>
      </c>
      <c r="G210" s="22">
        <v>0.05</v>
      </c>
      <c r="H210" s="75">
        <v>0</v>
      </c>
      <c r="I210" s="76">
        <f t="shared" si="22"/>
        <v>0</v>
      </c>
    </row>
    <row r="211" spans="1:9" ht="12">
      <c r="A211" s="73"/>
      <c r="B211" s="28" t="s">
        <v>215</v>
      </c>
      <c r="C211" s="63"/>
      <c r="D211" s="78" t="s">
        <v>140</v>
      </c>
      <c r="E211" s="42">
        <v>0</v>
      </c>
      <c r="F211" s="20">
        <f t="shared" si="21"/>
        <v>0</v>
      </c>
      <c r="G211" s="22">
        <v>0.05</v>
      </c>
      <c r="H211" s="75">
        <v>0</v>
      </c>
      <c r="I211" s="76">
        <f t="shared" si="22"/>
        <v>0</v>
      </c>
    </row>
    <row r="212" spans="1:9" ht="12">
      <c r="A212" s="73"/>
      <c r="B212" s="28" t="s">
        <v>200</v>
      </c>
      <c r="C212" s="63"/>
      <c r="D212" s="78" t="s">
        <v>140</v>
      </c>
      <c r="E212" s="42">
        <v>0</v>
      </c>
      <c r="F212" s="20">
        <f t="shared" si="21"/>
        <v>0</v>
      </c>
      <c r="G212" s="22">
        <v>0.05</v>
      </c>
      <c r="H212" s="75">
        <v>0</v>
      </c>
      <c r="I212" s="76">
        <f t="shared" si="22"/>
        <v>0</v>
      </c>
    </row>
    <row r="213" spans="1:9" ht="12">
      <c r="A213" s="73"/>
      <c r="B213" s="28" t="s">
        <v>201</v>
      </c>
      <c r="C213" s="63"/>
      <c r="D213" s="78" t="s">
        <v>140</v>
      </c>
      <c r="E213" s="42">
        <v>0</v>
      </c>
      <c r="F213" s="20">
        <f t="shared" si="21"/>
        <v>0</v>
      </c>
      <c r="G213" s="22">
        <v>0.05</v>
      </c>
      <c r="H213" s="75">
        <v>0</v>
      </c>
      <c r="I213" s="76">
        <f t="shared" si="22"/>
        <v>0</v>
      </c>
    </row>
    <row r="214" spans="1:9" ht="12">
      <c r="A214" s="73"/>
      <c r="B214" s="28" t="s">
        <v>202</v>
      </c>
      <c r="C214" s="63"/>
      <c r="D214" s="78" t="s">
        <v>140</v>
      </c>
      <c r="E214" s="42">
        <v>0</v>
      </c>
      <c r="F214" s="20">
        <f t="shared" si="21"/>
        <v>0</v>
      </c>
      <c r="G214" s="22">
        <v>0.05</v>
      </c>
      <c r="H214" s="75">
        <v>0</v>
      </c>
      <c r="I214" s="76">
        <f t="shared" si="22"/>
        <v>0</v>
      </c>
    </row>
    <row r="215" spans="1:9" ht="12">
      <c r="A215" s="73"/>
      <c r="B215" s="28" t="s">
        <v>203</v>
      </c>
      <c r="C215" s="63"/>
      <c r="D215" s="78" t="s">
        <v>140</v>
      </c>
      <c r="E215" s="42">
        <v>0</v>
      </c>
      <c r="F215" s="20">
        <f t="shared" si="21"/>
        <v>0</v>
      </c>
      <c r="G215" s="22">
        <v>0.05</v>
      </c>
      <c r="H215" s="75">
        <v>0</v>
      </c>
      <c r="I215" s="76">
        <f t="shared" si="22"/>
        <v>0</v>
      </c>
    </row>
    <row r="216" spans="1:9" ht="12">
      <c r="A216" s="73"/>
      <c r="B216" s="28" t="s">
        <v>204</v>
      </c>
      <c r="C216" s="63"/>
      <c r="D216" s="78" t="s">
        <v>143</v>
      </c>
      <c r="E216" s="42">
        <v>0</v>
      </c>
      <c r="F216" s="20">
        <f t="shared" si="21"/>
        <v>0</v>
      </c>
      <c r="G216" s="22">
        <v>0.4</v>
      </c>
      <c r="H216" s="75">
        <v>0</v>
      </c>
      <c r="I216" s="76">
        <f t="shared" si="22"/>
        <v>0</v>
      </c>
    </row>
    <row r="217" spans="1:9" ht="12">
      <c r="A217" s="73"/>
      <c r="B217" s="28" t="s">
        <v>205</v>
      </c>
      <c r="C217" s="63"/>
      <c r="D217" s="78" t="s">
        <v>140</v>
      </c>
      <c r="E217" s="42">
        <v>0</v>
      </c>
      <c r="F217" s="20">
        <f t="shared" si="21"/>
        <v>0</v>
      </c>
      <c r="G217" s="22">
        <v>0.05</v>
      </c>
      <c r="H217" s="75">
        <v>0</v>
      </c>
      <c r="I217" s="76">
        <f t="shared" si="22"/>
        <v>0</v>
      </c>
    </row>
    <row r="218" spans="1:9" ht="12">
      <c r="A218" s="73"/>
      <c r="B218" s="28" t="s">
        <v>206</v>
      </c>
      <c r="C218" s="63"/>
      <c r="D218" s="78" t="s">
        <v>155</v>
      </c>
      <c r="E218" s="42">
        <v>0</v>
      </c>
      <c r="F218" s="20">
        <f t="shared" si="21"/>
        <v>0</v>
      </c>
      <c r="G218" s="22">
        <v>21.1</v>
      </c>
      <c r="H218" s="75">
        <v>0</v>
      </c>
      <c r="I218" s="76">
        <f t="shared" si="22"/>
        <v>0</v>
      </c>
    </row>
    <row r="219" spans="1:9" ht="12">
      <c r="A219" s="73"/>
      <c r="B219" s="28" t="s">
        <v>207</v>
      </c>
      <c r="C219" s="63"/>
      <c r="D219" s="78"/>
      <c r="E219" s="42">
        <v>0</v>
      </c>
      <c r="F219" s="20">
        <f t="shared" si="21"/>
        <v>0</v>
      </c>
      <c r="G219" s="22">
        <v>7</v>
      </c>
      <c r="H219" s="75">
        <v>0</v>
      </c>
      <c r="I219" s="76">
        <f t="shared" si="22"/>
        <v>0</v>
      </c>
    </row>
    <row r="220" spans="1:9" ht="12">
      <c r="A220" s="73"/>
      <c r="B220" s="28" t="s">
        <v>208</v>
      </c>
      <c r="C220" s="63"/>
      <c r="D220" s="78" t="s">
        <v>155</v>
      </c>
      <c r="E220" s="42">
        <v>0</v>
      </c>
      <c r="F220" s="20">
        <f t="shared" si="21"/>
        <v>0</v>
      </c>
      <c r="G220" s="22">
        <v>9.5</v>
      </c>
      <c r="H220" s="75">
        <v>0</v>
      </c>
      <c r="I220" s="76">
        <f t="shared" si="22"/>
        <v>0</v>
      </c>
    </row>
    <row r="221" spans="1:9" ht="15">
      <c r="A221" s="73"/>
      <c r="B221" s="85" t="s">
        <v>144</v>
      </c>
      <c r="C221" s="68"/>
      <c r="D221" s="68"/>
      <c r="E221" s="68"/>
      <c r="F221" s="68"/>
      <c r="G221" s="32"/>
      <c r="H221" s="86">
        <f>SUM(H136:H220)</f>
        <v>0</v>
      </c>
      <c r="I221" s="87">
        <f>SUM(I136:I220)</f>
        <v>0</v>
      </c>
    </row>
    <row r="222" spans="1:9" ht="15">
      <c r="A222" s="37"/>
      <c r="B222" s="35"/>
      <c r="C222" s="55"/>
      <c r="D222" s="55"/>
      <c r="E222" s="55"/>
      <c r="F222" s="55"/>
      <c r="G222" s="38"/>
      <c r="H222" s="56"/>
      <c r="I222" s="71"/>
    </row>
    <row r="223" spans="1:9" ht="15">
      <c r="A223" s="37"/>
      <c r="B223" s="88"/>
      <c r="C223" s="55"/>
      <c r="D223" s="55"/>
      <c r="E223" s="55"/>
      <c r="F223" s="89" t="s">
        <v>209</v>
      </c>
      <c r="G223" s="90"/>
      <c r="H223" s="91"/>
      <c r="I223" s="87">
        <f>I221+I129+I100+I53</f>
        <v>0</v>
      </c>
    </row>
    <row r="224" spans="1:9" ht="15">
      <c r="A224" s="37"/>
      <c r="B224" s="92"/>
      <c r="C224" s="55"/>
      <c r="D224" s="55"/>
      <c r="E224" s="55"/>
      <c r="F224" s="89" t="s">
        <v>210</v>
      </c>
      <c r="G224" s="90"/>
      <c r="H224" s="91"/>
      <c r="I224" s="87">
        <f>I223-I225</f>
        <v>0</v>
      </c>
    </row>
    <row r="225" spans="1:9" ht="15">
      <c r="A225" s="37"/>
      <c r="B225" s="93"/>
      <c r="C225" s="55"/>
      <c r="D225" s="55"/>
      <c r="E225" s="55"/>
      <c r="F225" s="94" t="s">
        <v>211</v>
      </c>
      <c r="G225" s="95"/>
      <c r="H225" s="96"/>
      <c r="I225" s="87">
        <f>H221+H129+H100+H53</f>
        <v>0</v>
      </c>
    </row>
    <row r="226" spans="1:9" ht="15">
      <c r="A226" s="37"/>
      <c r="B226" s="93"/>
      <c r="C226" s="55"/>
      <c r="D226" s="55"/>
      <c r="E226" s="55"/>
      <c r="F226" s="55"/>
      <c r="G226" s="38"/>
      <c r="H226" s="56"/>
      <c r="I226" s="71"/>
    </row>
    <row r="227" spans="1:9" ht="12">
      <c r="A227" s="37"/>
      <c r="B227" s="113"/>
      <c r="C227" s="114"/>
      <c r="D227" s="114"/>
      <c r="E227" s="114"/>
      <c r="F227" s="114"/>
      <c r="G227" s="114"/>
      <c r="H227" s="115"/>
      <c r="I227" s="115"/>
    </row>
    <row r="228" spans="1:9" ht="12">
      <c r="A228" s="37"/>
      <c r="B228" s="113"/>
      <c r="C228" s="114"/>
      <c r="D228" s="114"/>
      <c r="E228" s="114"/>
      <c r="F228" s="114"/>
      <c r="G228" s="114"/>
      <c r="H228" s="115"/>
      <c r="I228" s="115"/>
    </row>
    <row r="229" spans="1:9" ht="12">
      <c r="A229" s="37"/>
      <c r="B229" s="116"/>
      <c r="C229" s="117"/>
      <c r="D229" s="114"/>
      <c r="E229" s="118"/>
      <c r="F229" s="119"/>
      <c r="G229" s="119"/>
      <c r="H229" s="120"/>
      <c r="I229" s="120"/>
    </row>
    <row r="230" spans="1:9" ht="12">
      <c r="A230" s="37"/>
      <c r="B230" s="116"/>
      <c r="C230" s="117"/>
      <c r="D230" s="114"/>
      <c r="E230" s="118"/>
      <c r="F230" s="119"/>
      <c r="G230" s="119"/>
      <c r="H230" s="120"/>
      <c r="I230" s="120"/>
    </row>
    <row r="231" spans="1:9" ht="12">
      <c r="A231" s="37"/>
      <c r="B231" s="116"/>
      <c r="C231" s="117"/>
      <c r="D231" s="114"/>
      <c r="E231" s="118"/>
      <c r="F231" s="119"/>
      <c r="G231" s="119"/>
      <c r="H231" s="120"/>
      <c r="I231" s="120"/>
    </row>
    <row r="232" spans="1:9" ht="12">
      <c r="A232" s="37"/>
      <c r="B232" s="116"/>
      <c r="C232" s="117"/>
      <c r="D232" s="114"/>
      <c r="E232" s="118"/>
      <c r="F232" s="119"/>
      <c r="G232" s="119"/>
      <c r="H232" s="120"/>
      <c r="I232" s="120"/>
    </row>
    <row r="233" spans="1:9" ht="13.5" customHeight="1">
      <c r="A233" s="37"/>
      <c r="B233" s="116"/>
      <c r="C233" s="117"/>
      <c r="D233" s="114"/>
      <c r="E233" s="118"/>
      <c r="F233" s="119"/>
      <c r="G233" s="119"/>
      <c r="H233" s="120"/>
      <c r="I233" s="120"/>
    </row>
    <row r="234" spans="1:9" ht="12">
      <c r="A234" s="37"/>
      <c r="B234" s="116"/>
      <c r="C234" s="117"/>
      <c r="D234" s="114"/>
      <c r="E234" s="118"/>
      <c r="F234" s="119"/>
      <c r="G234" s="119"/>
      <c r="H234" s="120"/>
      <c r="I234" s="120"/>
    </row>
    <row r="235" spans="1:9" ht="12">
      <c r="A235" s="37"/>
      <c r="B235" s="116"/>
      <c r="C235" s="117"/>
      <c r="D235" s="114"/>
      <c r="E235" s="118"/>
      <c r="F235" s="119"/>
      <c r="G235" s="119"/>
      <c r="H235" s="120"/>
      <c r="I235" s="120"/>
    </row>
    <row r="236" spans="1:9" ht="15">
      <c r="A236" s="37"/>
      <c r="B236" s="121"/>
      <c r="C236" s="122"/>
      <c r="D236" s="123"/>
      <c r="E236" s="123"/>
      <c r="F236" s="124"/>
      <c r="G236" s="124"/>
      <c r="H236" s="125"/>
      <c r="I236" s="126"/>
    </row>
    <row r="237" spans="1:9" ht="14.25">
      <c r="A237" s="37"/>
      <c r="B237" s="127"/>
      <c r="C237" s="127"/>
      <c r="D237" s="127"/>
      <c r="E237" s="127"/>
      <c r="F237" s="127"/>
      <c r="G237" s="127"/>
      <c r="H237" s="128"/>
      <c r="I237" s="129"/>
    </row>
    <row r="238" spans="1:9" ht="15">
      <c r="A238" s="37"/>
      <c r="B238" s="130"/>
      <c r="C238" s="127"/>
      <c r="D238" s="127"/>
      <c r="E238" s="127"/>
      <c r="F238" s="122"/>
      <c r="G238" s="124"/>
      <c r="H238" s="125"/>
      <c r="I238" s="126"/>
    </row>
    <row r="239" spans="1:9" ht="15">
      <c r="A239" s="37"/>
      <c r="B239" s="127"/>
      <c r="C239" s="127"/>
      <c r="D239" s="127"/>
      <c r="E239" s="131"/>
      <c r="F239" s="122"/>
      <c r="G239" s="124"/>
      <c r="H239" s="125"/>
      <c r="I239" s="126"/>
    </row>
    <row r="240" spans="1:9" ht="15">
      <c r="A240" s="37"/>
      <c r="B240" s="132"/>
      <c r="C240" s="133"/>
      <c r="D240" s="133"/>
      <c r="E240" s="133"/>
      <c r="F240" s="122"/>
      <c r="G240" s="124"/>
      <c r="H240" s="125"/>
      <c r="I240" s="126"/>
    </row>
    <row r="241" spans="1:9" ht="14.25">
      <c r="A241" s="37"/>
      <c r="B241" s="101"/>
      <c r="C241" s="101"/>
      <c r="D241" s="101"/>
      <c r="E241" s="101"/>
      <c r="F241" s="101"/>
      <c r="G241" s="110"/>
      <c r="H241" s="111"/>
      <c r="I241" s="112"/>
    </row>
    <row r="242" spans="1:8" ht="14.25">
      <c r="A242" s="37"/>
      <c r="B242"/>
      <c r="D242"/>
      <c r="G242"/>
      <c r="H242" s="98"/>
    </row>
    <row r="243" spans="1:8" ht="14.25">
      <c r="A243" s="37"/>
      <c r="B243" s="100"/>
      <c r="C243" s="100"/>
      <c r="D243" s="100"/>
      <c r="E243" s="100"/>
      <c r="F243" s="100"/>
      <c r="G243"/>
      <c r="H243" s="98"/>
    </row>
    <row r="244" spans="1:8" ht="14.25">
      <c r="A244" s="37"/>
      <c r="B244" s="100"/>
      <c r="C244" s="100"/>
      <c r="D244" s="100"/>
      <c r="E244" s="100"/>
      <c r="F244" s="100"/>
      <c r="G244"/>
      <c r="H244" s="98"/>
    </row>
    <row r="245" spans="1:8" ht="14.25">
      <c r="A245" s="37"/>
      <c r="B245" s="100"/>
      <c r="C245" s="100"/>
      <c r="D245" s="100"/>
      <c r="E245" s="100"/>
      <c r="F245" s="100"/>
      <c r="G245"/>
      <c r="H245" s="98"/>
    </row>
    <row r="246" spans="1:8" ht="14.25">
      <c r="A246" s="37"/>
      <c r="B246" s="100"/>
      <c r="C246" s="101"/>
      <c r="D246" s="101"/>
      <c r="E246" s="101"/>
      <c r="F246" s="100"/>
      <c r="G246"/>
      <c r="H246" s="98"/>
    </row>
    <row r="247" spans="1:8" ht="14.25">
      <c r="A247" s="37"/>
      <c r="B247" s="99"/>
      <c r="C247" s="101"/>
      <c r="D247" s="101"/>
      <c r="E247" s="101"/>
      <c r="F247" s="100"/>
      <c r="G247"/>
      <c r="H247" s="98"/>
    </row>
    <row r="248" spans="1:6" ht="12">
      <c r="A248" s="37"/>
      <c r="B248" s="100"/>
      <c r="C248" s="100"/>
      <c r="D248" s="100"/>
      <c r="E248" s="100"/>
      <c r="F248" s="100"/>
    </row>
    <row r="249" spans="1:6" ht="12">
      <c r="A249" s="37"/>
      <c r="B249" s="100"/>
      <c r="C249" s="100"/>
      <c r="D249" s="100"/>
      <c r="E249" s="100"/>
      <c r="F249" s="100"/>
    </row>
    <row r="250" spans="1:6" ht="12">
      <c r="A250" s="37"/>
      <c r="B250" s="100"/>
      <c r="C250" s="100"/>
      <c r="D250" s="100"/>
      <c r="E250" s="100"/>
      <c r="F250" s="100"/>
    </row>
    <row r="251" spans="1:6" ht="12">
      <c r="A251" s="37"/>
      <c r="B251" s="100"/>
      <c r="C251" s="100"/>
      <c r="D251" s="100"/>
      <c r="E251" s="100"/>
      <c r="F251" s="100"/>
    </row>
    <row r="252" spans="1:6" ht="12">
      <c r="A252" s="37"/>
      <c r="B252" s="100"/>
      <c r="C252" s="100"/>
      <c r="D252" s="100"/>
      <c r="E252" s="100"/>
      <c r="F252" s="101"/>
    </row>
    <row r="253" spans="1:6" ht="12">
      <c r="A253" s="37"/>
      <c r="B253" s="100"/>
      <c r="C253" s="100"/>
      <c r="D253" s="100"/>
      <c r="E253" s="100"/>
      <c r="F253" s="100"/>
    </row>
    <row r="254" spans="1:6" ht="12">
      <c r="A254" s="37"/>
      <c r="B254" s="100"/>
      <c r="C254" s="100"/>
      <c r="D254" s="100"/>
      <c r="E254" s="100"/>
      <c r="F254" s="100"/>
    </row>
    <row r="255" spans="1:6" ht="12">
      <c r="A255" s="37"/>
      <c r="B255" s="100"/>
      <c r="C255" s="100"/>
      <c r="D255" s="100"/>
      <c r="E255" s="100"/>
      <c r="F255" s="100"/>
    </row>
    <row r="256" spans="1:6" ht="12">
      <c r="A256" s="37"/>
      <c r="B256" s="100"/>
      <c r="C256" s="100"/>
      <c r="D256" s="100"/>
      <c r="E256" s="100"/>
      <c r="F256" s="100"/>
    </row>
    <row r="257" spans="1:2" ht="12">
      <c r="A257" s="37"/>
      <c r="B257" s="35"/>
    </row>
    <row r="258" spans="1:5" ht="14.25">
      <c r="A258" s="37"/>
      <c r="B258"/>
      <c r="D258"/>
      <c r="E258"/>
    </row>
    <row r="259" spans="1:5" ht="14.25">
      <c r="A259" s="37"/>
      <c r="B259"/>
      <c r="D259"/>
      <c r="E259"/>
    </row>
    <row r="260" spans="1:6" ht="12">
      <c r="A260" s="37"/>
      <c r="B260" s="100"/>
      <c r="C260" s="100"/>
      <c r="D260" s="100"/>
      <c r="E260" s="100"/>
      <c r="F260" s="100"/>
    </row>
    <row r="261" spans="1:6" ht="12">
      <c r="A261" s="37"/>
      <c r="B261" s="100"/>
      <c r="C261" s="100"/>
      <c r="D261" s="100"/>
      <c r="E261" s="100"/>
      <c r="F261" s="100"/>
    </row>
    <row r="262" spans="1:6" ht="12">
      <c r="A262" s="37"/>
      <c r="B262" s="100"/>
      <c r="C262" s="100"/>
      <c r="D262" s="100"/>
      <c r="E262" s="100"/>
      <c r="F262" s="100"/>
    </row>
    <row r="263" spans="1:5" ht="14.25">
      <c r="A263" s="37"/>
      <c r="B263"/>
      <c r="D263"/>
      <c r="E263"/>
    </row>
    <row r="264" spans="1:4" ht="14.25">
      <c r="A264" s="37"/>
      <c r="B264"/>
      <c r="D264"/>
    </row>
    <row r="265" spans="1:2" ht="14.25">
      <c r="A265" s="37"/>
      <c r="B265"/>
    </row>
    <row r="266" spans="1:2" ht="14.25">
      <c r="A266" s="37"/>
      <c r="B266"/>
    </row>
    <row r="267" spans="1:2" ht="14.25">
      <c r="A267" s="37"/>
      <c r="B267"/>
    </row>
    <row r="268" spans="1:2" ht="14.25">
      <c r="A268" s="37"/>
      <c r="B268"/>
    </row>
    <row r="269" spans="1:2" ht="14.25">
      <c r="A269" s="37"/>
      <c r="B269"/>
    </row>
    <row r="270" spans="1:2" ht="14.25">
      <c r="A270" s="37"/>
      <c r="B270"/>
    </row>
    <row r="271" spans="1:2" ht="14.25">
      <c r="A271" s="37"/>
      <c r="B271"/>
    </row>
    <row r="272" spans="1:2" ht="14.25">
      <c r="A272" s="37"/>
      <c r="B272"/>
    </row>
    <row r="273" spans="1:2" ht="14.25">
      <c r="A273" s="37"/>
      <c r="B273"/>
    </row>
    <row r="274" spans="1:5" ht="14.25">
      <c r="A274" s="37"/>
      <c r="B274"/>
      <c r="E274"/>
    </row>
    <row r="275" spans="1:5" ht="14.25">
      <c r="A275" s="37"/>
      <c r="E275"/>
    </row>
    <row r="276" spans="1:5" ht="14.25">
      <c r="A276" s="37"/>
      <c r="E276"/>
    </row>
    <row r="277" spans="1:5" ht="14.25">
      <c r="A277" s="37"/>
      <c r="E277"/>
    </row>
    <row r="278" spans="1:5" ht="14.25">
      <c r="A278" s="37"/>
      <c r="E278"/>
    </row>
    <row r="279" spans="1:5" ht="14.25">
      <c r="A279" s="37"/>
      <c r="E279"/>
    </row>
    <row r="280" spans="1:5" ht="14.25">
      <c r="A280" s="37"/>
      <c r="E280"/>
    </row>
    <row r="281" spans="1:5" ht="14.25">
      <c r="A281" s="37"/>
      <c r="E281"/>
    </row>
    <row r="282" spans="1:5" ht="14.25">
      <c r="A282" s="37"/>
      <c r="E282"/>
    </row>
    <row r="283" spans="1:5" ht="14.25">
      <c r="A283" s="37"/>
      <c r="E283"/>
    </row>
    <row r="284" spans="1:5" ht="14.25">
      <c r="A284" s="37"/>
      <c r="E284"/>
    </row>
    <row r="285" spans="1:5" ht="14.25">
      <c r="A285" s="37"/>
      <c r="E285"/>
    </row>
    <row r="286" spans="1:5" ht="14.25">
      <c r="A286" s="37"/>
      <c r="E286"/>
    </row>
    <row r="287" spans="1:5" ht="14.25">
      <c r="A287" s="37"/>
      <c r="E287"/>
    </row>
    <row r="288" spans="1:5" ht="14.25">
      <c r="A288" s="37"/>
      <c r="E288"/>
    </row>
    <row r="289" spans="1:5" ht="14.25">
      <c r="A289" s="37"/>
      <c r="E289"/>
    </row>
    <row r="290" spans="1:5" ht="14.25">
      <c r="A290" s="37"/>
      <c r="E290"/>
    </row>
    <row r="291" spans="1:5" ht="14.25">
      <c r="A291" s="37"/>
      <c r="E291"/>
    </row>
    <row r="292" spans="1:5" ht="14.25">
      <c r="A292" s="37"/>
      <c r="E292"/>
    </row>
    <row r="293" spans="1:5" ht="14.25">
      <c r="A293" s="37"/>
      <c r="E293"/>
    </row>
    <row r="294" spans="1:5" ht="14.25">
      <c r="A294" s="37"/>
      <c r="E294"/>
    </row>
    <row r="295" spans="1:5" ht="14.25">
      <c r="A295" s="37"/>
      <c r="E295"/>
    </row>
    <row r="296" spans="1:5" ht="14.25">
      <c r="A296" s="37"/>
      <c r="E296"/>
    </row>
    <row r="297" spans="1:5" ht="14.25">
      <c r="A297" s="37"/>
      <c r="E297"/>
    </row>
    <row r="298" spans="1:5" ht="14.25">
      <c r="A298" s="37"/>
      <c r="E298"/>
    </row>
    <row r="299" spans="1:5" ht="14.25">
      <c r="A299" s="37"/>
      <c r="E299"/>
    </row>
    <row r="300" spans="1:5" ht="14.25">
      <c r="A300" s="37"/>
      <c r="E300"/>
    </row>
    <row r="301" ht="12">
      <c r="A301" s="37"/>
    </row>
    <row r="302" ht="12">
      <c r="A302" s="37"/>
    </row>
    <row r="303" ht="12">
      <c r="A303" s="37"/>
    </row>
    <row r="304" ht="12">
      <c r="A304" s="37"/>
    </row>
    <row r="305" ht="12">
      <c r="A305" s="37"/>
    </row>
    <row r="436" ht="12">
      <c r="G436" s="97"/>
    </row>
    <row r="437" ht="12">
      <c r="G437" s="97"/>
    </row>
    <row r="438" ht="12">
      <c r="G438" s="97"/>
    </row>
  </sheetData>
  <sheetProtection/>
  <printOptions/>
  <pageMargins left="0.78740157480315" right="0.78740157480315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8.5" defaultRowHeight="14.25"/>
  <cols>
    <col min="1" max="7" width="8.5" style="1" customWidth="1"/>
    <col min="8" max="9" width="8.5" style="2" customWidth="1"/>
    <col min="10" max="16384" width="8.5" style="1" customWidth="1"/>
  </cols>
  <sheetData/>
  <sheetProtection/>
  <printOptions/>
  <pageMargins left="0.78740157480315" right="0.78740157480315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Vintercata</dc:creator>
  <cp:keywords/>
  <dc:description/>
  <cp:lastModifiedBy>Mgr. Lucie Vlková</cp:lastModifiedBy>
  <cp:lastPrinted>2013-12-17T08:40:40Z</cp:lastPrinted>
  <dcterms:created xsi:type="dcterms:W3CDTF">2007-05-01T08:32:30Z</dcterms:created>
  <dcterms:modified xsi:type="dcterms:W3CDTF">2014-03-04T10:13:14Z</dcterms:modified>
  <cp:category/>
  <cp:version/>
  <cp:contentType/>
  <cp:contentStatus/>
  <cp:revision>21</cp:revision>
</cp:coreProperties>
</file>