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Souhrn" sheetId="6" r:id="rId1"/>
    <sheet name="Položkový rozpočet" sheetId="1" r:id="rId2"/>
  </sheets>
  <definedNames>
    <definedName name="_xlnm.Print_Area" localSheetId="1">'Položkový rozpočet'!$A$1:$F$51</definedName>
  </definedNames>
  <calcPr calcId="162913"/>
</workbook>
</file>

<file path=xl/sharedStrings.xml><?xml version="1.0" encoding="utf-8"?>
<sst xmlns="http://schemas.openxmlformats.org/spreadsheetml/2006/main" count="132" uniqueCount="83">
  <si>
    <t>CYKY-J 3x1,5</t>
  </si>
  <si>
    <t>Chránička Kopoflex</t>
  </si>
  <si>
    <t>Výstražná folie</t>
  </si>
  <si>
    <t xml:space="preserve">Revize </t>
  </si>
  <si>
    <t>sada</t>
  </si>
  <si>
    <t>Pomocný materiál</t>
  </si>
  <si>
    <t>Hloubení rýh do šířky 600mm</t>
  </si>
  <si>
    <t>m3</t>
  </si>
  <si>
    <t>m</t>
  </si>
  <si>
    <t>ks</t>
  </si>
  <si>
    <t>Cena celkem bez DPH</t>
  </si>
  <si>
    <t>Celkem</t>
  </si>
  <si>
    <t>bez DPH</t>
  </si>
  <si>
    <t>Jednotka</t>
  </si>
  <si>
    <t>Množství</t>
  </si>
  <si>
    <t>h</t>
  </si>
  <si>
    <t>%</t>
  </si>
  <si>
    <t>Celková cena bez DPH</t>
  </si>
  <si>
    <t>Materiály</t>
  </si>
  <si>
    <t>Celkem materiály</t>
  </si>
  <si>
    <t>Cena za jedn.</t>
  </si>
  <si>
    <t>Popis</t>
  </si>
  <si>
    <t>Poplatek za recyklaci svítidla</t>
  </si>
  <si>
    <t>Poplatek za recyklaci světelného zdroje</t>
  </si>
  <si>
    <t>Práce v HZS</t>
  </si>
  <si>
    <t>Celkem práce v HZS</t>
  </si>
  <si>
    <t>Příplatek za zatahování do chráničky do 0,75kg/m</t>
  </si>
  <si>
    <t>Investor:</t>
  </si>
  <si>
    <t>Vypracoval:</t>
  </si>
  <si>
    <t>E-mail:</t>
  </si>
  <si>
    <t>Dne:</t>
  </si>
  <si>
    <t>Ing. Petr Krupička</t>
  </si>
  <si>
    <t>Soupis prací</t>
  </si>
  <si>
    <t>Obsyp kabelu, vč. položení výstražné folie</t>
  </si>
  <si>
    <t>Zásyp výkopu, zhutnění</t>
  </si>
  <si>
    <t>Montážní práce</t>
  </si>
  <si>
    <t>Celkem montážní práce</t>
  </si>
  <si>
    <t>V rozpočtu jsou uvedeny kromě obecného popisu i referenční výrobky. Důvodem je dostatečně přesná specifikace výrobků, aby byla zajištěna požadovaná kvalita,</t>
  </si>
  <si>
    <t>a také budoucí kompatibilita se stávajícími materiály a zařízeními a  tím i efektivita nákladů na servis a údržbu zařízení.</t>
  </si>
  <si>
    <t xml:space="preserve">Rozpočet </t>
  </si>
  <si>
    <t>průměr 50</t>
  </si>
  <si>
    <t>Uvedením obchodních názvů nejsou vyloučena rovocenná řešení a komponenty v souladu s §89 odst. 6 zákona 134/2016 Sb. O zadávaní veřejných zakázek.</t>
  </si>
  <si>
    <t>Uložení zemního vedení - kabel silový s Cu jádrem 4x16mm2</t>
  </si>
  <si>
    <t>petr.krupicka@plancon.cz</t>
  </si>
  <si>
    <t>CYKY-J 3x2,5</t>
  </si>
  <si>
    <t>Instalační trubka 3m, UV stabilní, prům.25</t>
  </si>
  <si>
    <t>Rozvaděč nástěnný, vybavený</t>
  </si>
  <si>
    <t>CYA 4 žz</t>
  </si>
  <si>
    <t>Připojení zemnících drátů a pospojení</t>
  </si>
  <si>
    <t>Trutnov, lávka Na Struze- veřejné osvětlení a přívod pro ÚT</t>
  </si>
  <si>
    <t>Město Trutnov</t>
  </si>
  <si>
    <t>Slovanské náměstí 165, 541 16</t>
  </si>
  <si>
    <t>IČ: 00278360</t>
  </si>
  <si>
    <t>Materiály cenová úroveň 12.2020</t>
  </si>
  <si>
    <t>Trutnov, lávka Na Struze - veřejné osvětlení a přívod UT</t>
  </si>
  <si>
    <t>12M, IP65</t>
  </si>
  <si>
    <t>Instalační krabice s vývodkami</t>
  </si>
  <si>
    <t>IP66, 100x100</t>
  </si>
  <si>
    <t>Instalační trubka, prům.16, plast</t>
  </si>
  <si>
    <t>Instalační trubka, prům. 25, kov</t>
  </si>
  <si>
    <t>Jednozásuvka, přisazená IP44</t>
  </si>
  <si>
    <t>Svítidlo LED, lávka</t>
  </si>
  <si>
    <t>6,5W, 2700K, Ra min.70</t>
  </si>
  <si>
    <t>LED předřadník</t>
  </si>
  <si>
    <t>24V DC/230V AC</t>
  </si>
  <si>
    <t>Kabel pro servoventily</t>
  </si>
  <si>
    <t>Kabel pro svítidla, R ÚT, zásuvku Z1</t>
  </si>
  <si>
    <t>Vodič zemnění</t>
  </si>
  <si>
    <t>Vodič zemnění, pospojení</t>
  </si>
  <si>
    <t>CYA 16 žz</t>
  </si>
  <si>
    <t>CYA 6žz</t>
  </si>
  <si>
    <t>Demontáž pojistkové skříně, odpojení přívodů, vývodů</t>
  </si>
  <si>
    <t>Montáž rozvaděče ÚT, 12M</t>
  </si>
  <si>
    <t>Montáž zásuvky 1</t>
  </si>
  <si>
    <t>Elektroinstalace osvětlení, ÚT</t>
  </si>
  <si>
    <t>Připojení vývodu směr náměstí</t>
  </si>
  <si>
    <t>Propojení zemnícího pásku a uzemnění</t>
  </si>
  <si>
    <t>vč. Krabic a trubek</t>
  </si>
  <si>
    <t>vč. Krabice a trubek</t>
  </si>
  <si>
    <t>Montáž svítidel</t>
  </si>
  <si>
    <t>Skříň pojistková se svodičem bleskových proudů, na stěnu, nerez 600x380x210</t>
  </si>
  <si>
    <t>pojistky 00 20A, přepěťovka, průchodky, maska</t>
  </si>
  <si>
    <t>Montáž pojistkové skříně nerez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</si>
</sst>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</cellStyleXfs>
  <cellXfs count="91">
    <xf numFmtId="0" fontId="0" fillId="0" borderId="0" xfId="0"/>
    <xf numFmtId="0" fontId="3" fillId="0" borderId="0" xfId="0" applyFont="1"/>
    <xf numFmtId="0" fontId="0" fillId="0" borderId="1" xfId="0" applyBorder="1"/>
    <xf numFmtId="164" fontId="0" fillId="0" borderId="2" xfId="0" applyNumberFormat="1" applyBorder="1"/>
    <xf numFmtId="0" fontId="0" fillId="0" borderId="1" xfId="0" applyBorder="1" applyAlignment="1">
      <alignment horizontal="center"/>
    </xf>
    <xf numFmtId="16" fontId="0" fillId="0" borderId="0" xfId="0" applyNumberFormat="1"/>
    <xf numFmtId="0" fontId="0" fillId="0" borderId="2" xfId="0" applyBorder="1"/>
    <xf numFmtId="0" fontId="2" fillId="0" borderId="3" xfId="0" applyFont="1" applyBorder="1" applyAlignment="1">
      <alignment horizontal="center"/>
    </xf>
    <xf numFmtId="164" fontId="0" fillId="0" borderId="0" xfId="0" applyNumberFormat="1"/>
    <xf numFmtId="164" fontId="4" fillId="0" borderId="2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0" xfId="0" applyFont="1" applyFill="1"/>
    <xf numFmtId="0" fontId="0" fillId="0" borderId="4" xfId="0" applyBorder="1"/>
    <xf numFmtId="0" fontId="7" fillId="0" borderId="5" xfId="0" applyFont="1" applyBorder="1"/>
    <xf numFmtId="0" fontId="7" fillId="0" borderId="6" xfId="0" applyFont="1" applyBorder="1"/>
    <xf numFmtId="164" fontId="8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5" xfId="0" applyNumberFormat="1" applyFont="1" applyBorder="1"/>
    <xf numFmtId="0" fontId="7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/>
    <xf numFmtId="164" fontId="4" fillId="0" borderId="4" xfId="0" applyNumberFormat="1" applyFont="1" applyBorder="1"/>
    <xf numFmtId="164" fontId="8" fillId="0" borderId="8" xfId="0" applyNumberFormat="1" applyFont="1" applyBorder="1"/>
    <xf numFmtId="0" fontId="7" fillId="0" borderId="8" xfId="0" applyFont="1" applyBorder="1" applyAlignment="1">
      <alignment horizontal="center"/>
    </xf>
    <xf numFmtId="164" fontId="7" fillId="0" borderId="9" xfId="0" applyNumberFormat="1" applyFont="1" applyBorder="1"/>
    <xf numFmtId="164" fontId="0" fillId="0" borderId="4" xfId="0" applyNumberFormat="1" applyBorder="1"/>
    <xf numFmtId="164" fontId="7" fillId="0" borderId="8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12" xfId="0" applyFont="1" applyFill="1" applyBorder="1"/>
    <xf numFmtId="164" fontId="3" fillId="2" borderId="12" xfId="0" applyNumberFormat="1" applyFont="1" applyFill="1" applyBorder="1"/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/>
    <xf numFmtId="0" fontId="2" fillId="0" borderId="14" xfId="0" applyFont="1" applyBorder="1"/>
    <xf numFmtId="0" fontId="7" fillId="0" borderId="15" xfId="0" applyFont="1" applyBorder="1"/>
    <xf numFmtId="0" fontId="7" fillId="0" borderId="3" xfId="0" applyFont="1" applyBorder="1"/>
    <xf numFmtId="164" fontId="8" fillId="0" borderId="3" xfId="0" applyNumberFormat="1" applyFont="1" applyBorder="1"/>
    <xf numFmtId="0" fontId="7" fillId="0" borderId="3" xfId="0" applyFont="1" applyBorder="1" applyAlignment="1">
      <alignment horizontal="center"/>
    </xf>
    <xf numFmtId="164" fontId="7" fillId="0" borderId="16" xfId="0" applyNumberFormat="1" applyFont="1" applyBorder="1"/>
    <xf numFmtId="0" fontId="7" fillId="0" borderId="17" xfId="0" applyFont="1" applyBorder="1"/>
    <xf numFmtId="164" fontId="8" fillId="0" borderId="0" xfId="0" applyNumberFormat="1" applyFont="1"/>
    <xf numFmtId="165" fontId="4" fillId="0" borderId="2" xfId="0" applyNumberFormat="1" applyFont="1" applyBorder="1"/>
    <xf numFmtId="164" fontId="4" fillId="0" borderId="10" xfId="0" applyNumberFormat="1" applyFont="1" applyBorder="1"/>
    <xf numFmtId="0" fontId="10" fillId="0" borderId="0" xfId="0" applyFont="1"/>
    <xf numFmtId="164" fontId="11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 inden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 indent="1"/>
    </xf>
    <xf numFmtId="0" fontId="15" fillId="0" borderId="0" xfId="20" applyAlignment="1" applyProtection="1">
      <alignment horizontal="left" vertical="top" indent="1"/>
      <protection/>
    </xf>
    <xf numFmtId="14" fontId="14" fillId="0" borderId="0" xfId="0" applyNumberFormat="1" applyFont="1" applyAlignment="1">
      <alignment horizontal="left" vertical="top" indent="1"/>
    </xf>
    <xf numFmtId="0" fontId="0" fillId="3" borderId="2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5" fontId="4" fillId="3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0" fontId="9" fillId="2" borderId="0" xfId="0" applyFont="1" applyFill="1"/>
    <xf numFmtId="0" fontId="0" fillId="2" borderId="0" xfId="0" applyFill="1"/>
    <xf numFmtId="164" fontId="4" fillId="0" borderId="19" xfId="0" applyNumberFormat="1" applyFont="1" applyBorder="1"/>
    <xf numFmtId="0" fontId="0" fillId="0" borderId="20" xfId="0" applyBorder="1"/>
    <xf numFmtId="0" fontId="0" fillId="3" borderId="1" xfId="0" applyFill="1" applyBorder="1"/>
    <xf numFmtId="0" fontId="4" fillId="3" borderId="1" xfId="0" applyFont="1" applyFill="1" applyBorder="1"/>
    <xf numFmtId="0" fontId="0" fillId="3" borderId="2" xfId="0" applyFill="1" applyBorder="1"/>
    <xf numFmtId="0" fontId="4" fillId="0" borderId="21" xfId="0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1" xfId="0" applyFill="1" applyBorder="1"/>
    <xf numFmtId="0" fontId="0" fillId="0" borderId="2" xfId="0" applyFont="1" applyFill="1" applyBorder="1"/>
    <xf numFmtId="165" fontId="4" fillId="0" borderId="2" xfId="0" applyNumberFormat="1" applyFont="1" applyFill="1" applyBorder="1"/>
    <xf numFmtId="0" fontId="4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krupicka@plancon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view="pageBreakPreview" zoomScale="160" zoomScaleSheetLayoutView="160" workbookViewId="0" topLeftCell="A1">
      <selection activeCell="B23" sqref="B23"/>
    </sheetView>
  </sheetViews>
  <sheetFormatPr defaultColWidth="9.140625" defaultRowHeight="15"/>
  <cols>
    <col min="1" max="1" width="22.7109375" style="0" customWidth="1"/>
    <col min="2" max="2" width="23.140625" style="0" customWidth="1"/>
  </cols>
  <sheetData>
    <row r="2" ht="20.25">
      <c r="A2" s="11" t="s">
        <v>32</v>
      </c>
    </row>
    <row r="3" spans="1:9" ht="15.75">
      <c r="A3" s="75" t="s">
        <v>49</v>
      </c>
      <c r="B3" s="76"/>
      <c r="C3" s="76"/>
      <c r="D3" s="76"/>
      <c r="E3" s="76"/>
      <c r="F3" s="76"/>
      <c r="G3" s="76"/>
      <c r="H3" s="76"/>
      <c r="I3" s="76"/>
    </row>
    <row r="5" spans="1:3" ht="15.75">
      <c r="A5" s="54" t="s">
        <v>18</v>
      </c>
      <c r="B5" s="55">
        <f>'Položkový rozpočet'!F21</f>
        <v>0</v>
      </c>
      <c r="C5" s="56" t="s">
        <v>12</v>
      </c>
    </row>
    <row r="6" spans="1:3" ht="15.75">
      <c r="A6" s="56" t="s">
        <v>35</v>
      </c>
      <c r="B6" s="55">
        <f>'Položkový rozpočet'!F41</f>
        <v>0</v>
      </c>
      <c r="C6" s="56" t="s">
        <v>12</v>
      </c>
    </row>
    <row r="7" spans="1:3" ht="15.75">
      <c r="A7" s="56" t="s">
        <v>24</v>
      </c>
      <c r="B7" s="55">
        <f>'Položkový rozpočet'!F46</f>
        <v>0</v>
      </c>
      <c r="C7" s="56" t="s">
        <v>12</v>
      </c>
    </row>
    <row r="8" spans="1:7" ht="17.45">
      <c r="A8" s="12" t="s">
        <v>11</v>
      </c>
      <c r="B8" s="13">
        <f>'Položkový rozpočet'!F48</f>
        <v>0</v>
      </c>
      <c r="C8" s="12" t="s">
        <v>12</v>
      </c>
      <c r="D8" s="12"/>
      <c r="E8" s="12"/>
      <c r="F8" s="12"/>
      <c r="G8" s="12"/>
    </row>
    <row r="9" spans="1:7" ht="17.45">
      <c r="A9" s="12"/>
      <c r="B9" s="13"/>
      <c r="C9" s="12"/>
      <c r="D9" s="12"/>
      <c r="E9" s="12"/>
      <c r="F9" s="12"/>
      <c r="G9" s="12"/>
    </row>
    <row r="10" spans="1:7" ht="18">
      <c r="A10" s="57" t="s">
        <v>27</v>
      </c>
      <c r="B10" s="58" t="s">
        <v>50</v>
      </c>
      <c r="C10" s="12"/>
      <c r="D10" s="12"/>
      <c r="E10" s="12"/>
      <c r="F10" s="12"/>
      <c r="G10" s="12"/>
    </row>
    <row r="11" spans="1:7" ht="18">
      <c r="A11" s="59"/>
      <c r="B11" s="58" t="s">
        <v>51</v>
      </c>
      <c r="C11" s="12"/>
      <c r="D11" s="12"/>
      <c r="E11" s="12"/>
      <c r="F11" s="12"/>
      <c r="G11" s="12"/>
    </row>
    <row r="12" spans="1:7" ht="18">
      <c r="A12" s="59"/>
      <c r="B12" s="58" t="s">
        <v>52</v>
      </c>
      <c r="C12" s="12"/>
      <c r="D12" s="12"/>
      <c r="E12" s="12"/>
      <c r="F12" s="12"/>
      <c r="G12" s="12"/>
    </row>
    <row r="13" spans="1:7" ht="17.45">
      <c r="A13" s="59"/>
      <c r="B13" s="58"/>
      <c r="C13" s="12"/>
      <c r="D13" s="12"/>
      <c r="E13" s="12"/>
      <c r="F13" s="12"/>
      <c r="G13" s="12"/>
    </row>
    <row r="14" spans="1:7" ht="18">
      <c r="A14" s="60" t="s">
        <v>28</v>
      </c>
      <c r="B14" s="61" t="s">
        <v>31</v>
      </c>
      <c r="C14" s="12"/>
      <c r="D14" s="12"/>
      <c r="E14" s="12"/>
      <c r="F14" s="12"/>
      <c r="G14" s="12"/>
    </row>
    <row r="15" spans="1:7" ht="17.45">
      <c r="A15" s="60" t="s">
        <v>29</v>
      </c>
      <c r="B15" s="62" t="s">
        <v>43</v>
      </c>
      <c r="C15" s="12"/>
      <c r="D15" s="12"/>
      <c r="E15" s="12"/>
      <c r="F15" s="12"/>
      <c r="G15" s="12"/>
    </row>
    <row r="16" spans="1:7" ht="17.45">
      <c r="A16" s="60" t="s">
        <v>30</v>
      </c>
      <c r="B16" s="63">
        <v>44221</v>
      </c>
      <c r="C16" s="12"/>
      <c r="D16" s="12"/>
      <c r="E16" s="12"/>
      <c r="F16" s="12"/>
      <c r="G16" s="12"/>
    </row>
    <row r="17" spans="1:7" ht="17.45">
      <c r="A17" s="59"/>
      <c r="B17" s="59"/>
      <c r="C17" s="12"/>
      <c r="D17" s="12"/>
      <c r="E17" s="12"/>
      <c r="F17" s="12"/>
      <c r="G17" s="12"/>
    </row>
    <row r="18" spans="1:7" ht="18">
      <c r="A18" s="59" t="s">
        <v>41</v>
      </c>
      <c r="B18" s="59"/>
      <c r="C18" s="12"/>
      <c r="D18" s="12"/>
      <c r="E18" s="12"/>
      <c r="F18" s="12"/>
      <c r="G18" s="12"/>
    </row>
    <row r="19" spans="1:7" ht="18">
      <c r="A19" s="59" t="s">
        <v>37</v>
      </c>
      <c r="B19" s="59"/>
      <c r="C19" s="12"/>
      <c r="D19" s="12"/>
      <c r="E19" s="12"/>
      <c r="F19" s="12"/>
      <c r="G19" s="12"/>
    </row>
    <row r="20" spans="1:7" ht="18">
      <c r="A20" s="59" t="s">
        <v>38</v>
      </c>
      <c r="B20" s="59"/>
      <c r="C20" s="12"/>
      <c r="D20" s="12"/>
      <c r="E20" s="12"/>
      <c r="F20" s="12"/>
      <c r="G20" s="12"/>
    </row>
    <row r="21" spans="1:7" ht="17.45">
      <c r="A21" s="59"/>
      <c r="B21" s="59"/>
      <c r="C21" s="12"/>
      <c r="D21" s="12"/>
      <c r="E21" s="12"/>
      <c r="F21" s="12"/>
      <c r="G21" s="12"/>
    </row>
    <row r="22" spans="1:2" ht="15">
      <c r="A22" s="59"/>
      <c r="B22" s="59"/>
    </row>
    <row r="23" spans="1:2" ht="15">
      <c r="A23" s="59"/>
      <c r="B23" s="59" t="s">
        <v>53</v>
      </c>
    </row>
  </sheetData>
  <hyperlinks>
    <hyperlink ref="B15" r:id="rId1" display="mailto:petr.krupicka@plancon.cz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SheetLayoutView="100" workbookViewId="0" topLeftCell="A1">
      <selection activeCell="C46" sqref="C46"/>
    </sheetView>
  </sheetViews>
  <sheetFormatPr defaultColWidth="9.140625" defaultRowHeight="15"/>
  <cols>
    <col min="1" max="1" width="72.8515625" style="0" customWidth="1"/>
    <col min="2" max="2" width="43.7109375" style="0" customWidth="1"/>
    <col min="3" max="3" width="13.8515625" style="0" bestFit="1" customWidth="1"/>
    <col min="4" max="4" width="13.00390625" style="0" customWidth="1"/>
    <col min="5" max="5" width="11.421875" style="0" customWidth="1"/>
    <col min="6" max="6" width="22.7109375" style="0" bestFit="1" customWidth="1"/>
    <col min="7" max="7" width="14.57421875" style="0" bestFit="1" customWidth="1"/>
  </cols>
  <sheetData>
    <row r="1" spans="1:5" ht="18.75">
      <c r="A1" s="16" t="s">
        <v>39</v>
      </c>
      <c r="B1" s="1"/>
      <c r="C1" s="1"/>
      <c r="D1" s="1"/>
      <c r="E1" s="1"/>
    </row>
    <row r="2" spans="1:9" ht="16.5" thickBot="1">
      <c r="A2" s="75" t="s">
        <v>54</v>
      </c>
      <c r="B2" s="76"/>
      <c r="C2" s="76"/>
      <c r="D2" s="76"/>
      <c r="E2" s="76"/>
      <c r="F2" s="76"/>
      <c r="G2" s="76"/>
      <c r="H2" s="76"/>
      <c r="I2" s="76"/>
    </row>
    <row r="3" spans="1:6" ht="16.5" thickBot="1">
      <c r="A3" s="25" t="s">
        <v>18</v>
      </c>
      <c r="B3" s="25" t="s">
        <v>21</v>
      </c>
      <c r="C3" s="26" t="s">
        <v>20</v>
      </c>
      <c r="D3" s="27" t="s">
        <v>14</v>
      </c>
      <c r="E3" s="27" t="s">
        <v>13</v>
      </c>
      <c r="F3" s="26" t="s">
        <v>17</v>
      </c>
    </row>
    <row r="4" spans="1:7" ht="15">
      <c r="A4" s="82" t="s">
        <v>80</v>
      </c>
      <c r="B4" s="79" t="s">
        <v>81</v>
      </c>
      <c r="C4" s="72">
        <v>0</v>
      </c>
      <c r="D4" s="64">
        <v>1</v>
      </c>
      <c r="E4" s="4" t="s">
        <v>9</v>
      </c>
      <c r="F4" s="3">
        <f aca="true" t="shared" si="0" ref="F4:F10">C4*D4</f>
        <v>0</v>
      </c>
      <c r="G4" s="5"/>
    </row>
    <row r="5" spans="1:7" s="71" customFormat="1" ht="15">
      <c r="A5" s="82" t="s">
        <v>46</v>
      </c>
      <c r="B5" s="79" t="s">
        <v>55</v>
      </c>
      <c r="C5" s="72">
        <v>0</v>
      </c>
      <c r="D5" s="64">
        <v>1</v>
      </c>
      <c r="E5" s="4" t="s">
        <v>9</v>
      </c>
      <c r="F5" s="3">
        <f t="shared" si="0"/>
        <v>0</v>
      </c>
      <c r="G5" s="5"/>
    </row>
    <row r="6" spans="1:7" s="71" customFormat="1" ht="15">
      <c r="A6" s="82" t="s">
        <v>56</v>
      </c>
      <c r="B6" s="79" t="s">
        <v>57</v>
      </c>
      <c r="C6" s="72">
        <v>0</v>
      </c>
      <c r="D6" s="64">
        <v>14</v>
      </c>
      <c r="E6" s="4" t="s">
        <v>9</v>
      </c>
      <c r="F6" s="3">
        <f aca="true" t="shared" si="1" ref="F6:F8">C6*D6</f>
        <v>0</v>
      </c>
      <c r="G6" s="5"/>
    </row>
    <row r="7" spans="1:7" s="74" customFormat="1" ht="15">
      <c r="A7" s="83" t="s">
        <v>45</v>
      </c>
      <c r="B7" s="79"/>
      <c r="C7" s="72">
        <v>0</v>
      </c>
      <c r="D7" s="64">
        <v>1</v>
      </c>
      <c r="E7" s="4" t="s">
        <v>9</v>
      </c>
      <c r="F7" s="3">
        <f t="shared" si="1"/>
        <v>0</v>
      </c>
      <c r="G7" s="5"/>
    </row>
    <row r="8" spans="1:7" s="74" customFormat="1" ht="15">
      <c r="A8" s="83" t="s">
        <v>58</v>
      </c>
      <c r="B8" s="79"/>
      <c r="C8" s="72">
        <v>0</v>
      </c>
      <c r="D8" s="64">
        <v>150</v>
      </c>
      <c r="E8" s="4" t="s">
        <v>8</v>
      </c>
      <c r="F8" s="3">
        <f t="shared" si="1"/>
        <v>0</v>
      </c>
      <c r="G8" s="5"/>
    </row>
    <row r="9" spans="1:7" ht="15">
      <c r="A9" s="83" t="s">
        <v>59</v>
      </c>
      <c r="B9" s="79"/>
      <c r="C9" s="72">
        <v>0</v>
      </c>
      <c r="D9" s="64">
        <v>5</v>
      </c>
      <c r="E9" s="4" t="s">
        <v>8</v>
      </c>
      <c r="F9" s="3">
        <f t="shared" si="0"/>
        <v>0</v>
      </c>
      <c r="G9" s="5"/>
    </row>
    <row r="10" spans="1:7" s="74" customFormat="1" ht="15">
      <c r="A10" s="82" t="s">
        <v>60</v>
      </c>
      <c r="B10" s="79"/>
      <c r="C10" s="89">
        <v>0</v>
      </c>
      <c r="D10" s="64">
        <v>1</v>
      </c>
      <c r="E10" s="4" t="s">
        <v>9</v>
      </c>
      <c r="F10" s="3">
        <f t="shared" si="0"/>
        <v>0</v>
      </c>
      <c r="G10" s="5"/>
    </row>
    <row r="11" spans="1:7" ht="15">
      <c r="A11" s="82" t="s">
        <v>61</v>
      </c>
      <c r="B11" s="79" t="s">
        <v>62</v>
      </c>
      <c r="C11" s="89">
        <v>0</v>
      </c>
      <c r="D11" s="64">
        <v>11</v>
      </c>
      <c r="E11" s="4" t="s">
        <v>9</v>
      </c>
      <c r="F11" s="3">
        <f>C11*D11</f>
        <v>0</v>
      </c>
      <c r="G11" s="5"/>
    </row>
    <row r="12" spans="1:7" s="74" customFormat="1" ht="15">
      <c r="A12" s="82" t="s">
        <v>63</v>
      </c>
      <c r="B12" s="79" t="s">
        <v>64</v>
      </c>
      <c r="C12" s="89">
        <v>0</v>
      </c>
      <c r="D12" s="64">
        <v>11</v>
      </c>
      <c r="E12" s="4" t="s">
        <v>9</v>
      </c>
      <c r="F12" s="3">
        <f aca="true" t="shared" si="2" ref="F12">C12*D12</f>
        <v>0</v>
      </c>
      <c r="G12" s="5"/>
    </row>
    <row r="13" spans="1:6" ht="14.45">
      <c r="A13" s="82" t="s">
        <v>65</v>
      </c>
      <c r="B13" s="80" t="s">
        <v>0</v>
      </c>
      <c r="C13" s="89">
        <v>0</v>
      </c>
      <c r="D13" s="65">
        <v>20</v>
      </c>
      <c r="E13" s="10" t="s">
        <v>8</v>
      </c>
      <c r="F13" s="3">
        <f aca="true" t="shared" si="3" ref="F13:F40">C13*D13</f>
        <v>0</v>
      </c>
    </row>
    <row r="14" spans="1:6" s="74" customFormat="1" ht="15">
      <c r="A14" s="82" t="s">
        <v>66</v>
      </c>
      <c r="B14" s="80" t="s">
        <v>44</v>
      </c>
      <c r="C14" s="72">
        <v>0</v>
      </c>
      <c r="D14" s="65">
        <v>150</v>
      </c>
      <c r="E14" s="10" t="s">
        <v>8</v>
      </c>
      <c r="F14" s="3">
        <f t="shared" si="3"/>
        <v>0</v>
      </c>
    </row>
    <row r="15" spans="1:6" s="74" customFormat="1" ht="15">
      <c r="A15" s="82" t="s">
        <v>67</v>
      </c>
      <c r="B15" s="80" t="s">
        <v>69</v>
      </c>
      <c r="C15" s="72">
        <v>0</v>
      </c>
      <c r="D15" s="65">
        <v>50</v>
      </c>
      <c r="E15" s="10" t="s">
        <v>8</v>
      </c>
      <c r="F15" s="3">
        <f t="shared" si="3"/>
        <v>0</v>
      </c>
    </row>
    <row r="16" spans="1:6" s="74" customFormat="1" ht="15">
      <c r="A16" s="82" t="s">
        <v>67</v>
      </c>
      <c r="B16" s="80" t="s">
        <v>70</v>
      </c>
      <c r="C16" s="72">
        <v>0</v>
      </c>
      <c r="D16" s="65">
        <v>50</v>
      </c>
      <c r="E16" s="10" t="s">
        <v>8</v>
      </c>
      <c r="F16" s="3">
        <f t="shared" si="3"/>
        <v>0</v>
      </c>
    </row>
    <row r="17" spans="1:6" s="74" customFormat="1" ht="15">
      <c r="A17" s="82" t="s">
        <v>68</v>
      </c>
      <c r="B17" s="80" t="s">
        <v>47</v>
      </c>
      <c r="C17" s="72">
        <v>0</v>
      </c>
      <c r="D17" s="65">
        <v>50</v>
      </c>
      <c r="E17" s="10" t="s">
        <v>8</v>
      </c>
      <c r="F17" s="3">
        <f t="shared" si="3"/>
        <v>0</v>
      </c>
    </row>
    <row r="18" spans="1:7" ht="15">
      <c r="A18" s="83" t="s">
        <v>1</v>
      </c>
      <c r="B18" s="79" t="s">
        <v>40</v>
      </c>
      <c r="C18" s="72">
        <v>0</v>
      </c>
      <c r="D18" s="65">
        <v>3</v>
      </c>
      <c r="E18" s="10" t="s">
        <v>8</v>
      </c>
      <c r="F18" s="3">
        <f t="shared" si="3"/>
        <v>0</v>
      </c>
      <c r="G18" s="5"/>
    </row>
    <row r="19" spans="1:7" ht="15">
      <c r="A19" s="84" t="s">
        <v>2</v>
      </c>
      <c r="B19" s="79"/>
      <c r="C19" s="72">
        <v>0</v>
      </c>
      <c r="D19" s="64">
        <v>3</v>
      </c>
      <c r="E19" s="4" t="s">
        <v>8</v>
      </c>
      <c r="F19" s="3">
        <f>C19*D19</f>
        <v>0</v>
      </c>
      <c r="G19" s="5"/>
    </row>
    <row r="20" spans="1:7" ht="15">
      <c r="A20" s="84" t="s">
        <v>5</v>
      </c>
      <c r="B20" s="2" t="s">
        <v>4</v>
      </c>
      <c r="C20" s="52">
        <f>SUM(F4:F19)*(D20/100)</f>
        <v>0</v>
      </c>
      <c r="D20" s="14">
        <v>1</v>
      </c>
      <c r="E20" s="4" t="s">
        <v>16</v>
      </c>
      <c r="F20" s="3">
        <f>C20*D20</f>
        <v>0</v>
      </c>
      <c r="G20" s="5"/>
    </row>
    <row r="21" spans="1:7" ht="16.5" thickBot="1">
      <c r="A21" s="18" t="s">
        <v>19</v>
      </c>
      <c r="B21" s="19"/>
      <c r="C21" s="20"/>
      <c r="D21" s="21"/>
      <c r="E21" s="22"/>
      <c r="F21" s="23">
        <f>SUM(F4:F20)</f>
        <v>0</v>
      </c>
      <c r="G21" s="5"/>
    </row>
    <row r="22" spans="1:7" ht="16.15" thickTop="1">
      <c r="A22" s="29"/>
      <c r="B22" s="29"/>
      <c r="C22" s="31"/>
      <c r="D22" s="32"/>
      <c r="E22" s="32"/>
      <c r="F22" s="35"/>
      <c r="G22" s="5"/>
    </row>
    <row r="23" spans="2:7" ht="15" thickBot="1">
      <c r="B23" s="17"/>
      <c r="C23" s="30"/>
      <c r="D23" s="15"/>
      <c r="E23" s="15"/>
      <c r="F23" s="34"/>
      <c r="G23" s="5"/>
    </row>
    <row r="24" spans="1:7" ht="16.5" thickBot="1">
      <c r="A24" s="25" t="s">
        <v>35</v>
      </c>
      <c r="B24" s="25" t="s">
        <v>21</v>
      </c>
      <c r="C24" s="26" t="s">
        <v>20</v>
      </c>
      <c r="D24" s="27" t="s">
        <v>14</v>
      </c>
      <c r="E24" s="27" t="s">
        <v>13</v>
      </c>
      <c r="F24" s="26" t="s">
        <v>17</v>
      </c>
      <c r="G24" s="5"/>
    </row>
    <row r="25" spans="1:7" ht="15">
      <c r="A25" s="85" t="s">
        <v>71</v>
      </c>
      <c r="C25" s="9">
        <v>0</v>
      </c>
      <c r="D25" s="69">
        <v>6</v>
      </c>
      <c r="E25" s="70" t="s">
        <v>15</v>
      </c>
      <c r="F25" s="3">
        <f>C25*D25</f>
        <v>0</v>
      </c>
      <c r="G25" s="5"/>
    </row>
    <row r="26" spans="1:7" s="74" customFormat="1" ht="15">
      <c r="A26" s="86" t="s">
        <v>72</v>
      </c>
      <c r="B26" s="78"/>
      <c r="C26" s="77">
        <v>0</v>
      </c>
      <c r="D26" s="69">
        <v>8</v>
      </c>
      <c r="E26" s="70" t="s">
        <v>15</v>
      </c>
      <c r="F26" s="3">
        <f>C26*D26</f>
        <v>0</v>
      </c>
      <c r="G26" s="5"/>
    </row>
    <row r="27" spans="1:7" s="74" customFormat="1" ht="15">
      <c r="A27" s="87" t="s">
        <v>82</v>
      </c>
      <c r="B27" s="2"/>
      <c r="C27" s="77">
        <v>0</v>
      </c>
      <c r="D27" s="69">
        <v>24</v>
      </c>
      <c r="E27" s="70" t="s">
        <v>15</v>
      </c>
      <c r="F27" s="3">
        <f>C27*D27</f>
        <v>0</v>
      </c>
      <c r="G27" s="5"/>
    </row>
    <row r="28" spans="1:7" ht="15">
      <c r="A28" s="88" t="s">
        <v>6</v>
      </c>
      <c r="B28" s="2"/>
      <c r="C28" s="9">
        <v>0</v>
      </c>
      <c r="D28" s="73">
        <v>3</v>
      </c>
      <c r="E28" s="4" t="s">
        <v>8</v>
      </c>
      <c r="F28" s="3">
        <f t="shared" si="3"/>
        <v>0</v>
      </c>
      <c r="G28" s="5"/>
    </row>
    <row r="29" spans="1:7" ht="15">
      <c r="A29" s="84" t="s">
        <v>33</v>
      </c>
      <c r="B29" s="2"/>
      <c r="C29" s="9">
        <v>0</v>
      </c>
      <c r="D29" s="73">
        <v>0.3</v>
      </c>
      <c r="E29" s="4" t="s">
        <v>7</v>
      </c>
      <c r="F29" s="3">
        <f t="shared" si="3"/>
        <v>0</v>
      </c>
      <c r="G29" s="5"/>
    </row>
    <row r="30" spans="1:7" ht="15">
      <c r="A30" s="84" t="s">
        <v>34</v>
      </c>
      <c r="B30" s="2"/>
      <c r="C30" s="9">
        <v>0</v>
      </c>
      <c r="D30" s="73">
        <v>3</v>
      </c>
      <c r="E30" s="4" t="s">
        <v>8</v>
      </c>
      <c r="F30" s="3">
        <f t="shared" si="3"/>
        <v>0</v>
      </c>
      <c r="G30" s="5"/>
    </row>
    <row r="31" spans="1:7" ht="15">
      <c r="A31" s="84" t="s">
        <v>73</v>
      </c>
      <c r="B31" s="2"/>
      <c r="C31" s="9">
        <v>0</v>
      </c>
      <c r="D31" s="14">
        <v>1</v>
      </c>
      <c r="E31" s="4" t="s">
        <v>15</v>
      </c>
      <c r="F31" s="3">
        <f t="shared" si="3"/>
        <v>0</v>
      </c>
      <c r="G31" s="5"/>
    </row>
    <row r="32" spans="1:7" ht="15">
      <c r="A32" s="81" t="s">
        <v>74</v>
      </c>
      <c r="B32" s="2" t="s">
        <v>77</v>
      </c>
      <c r="C32" s="9">
        <v>0</v>
      </c>
      <c r="D32" s="14">
        <v>48</v>
      </c>
      <c r="E32" s="4" t="s">
        <v>15</v>
      </c>
      <c r="F32" s="3">
        <f t="shared" si="3"/>
        <v>0</v>
      </c>
      <c r="G32" s="5"/>
    </row>
    <row r="33" spans="1:7" ht="15">
      <c r="A33" s="81" t="s">
        <v>79</v>
      </c>
      <c r="B33" s="2"/>
      <c r="C33" s="9">
        <v>0</v>
      </c>
      <c r="D33" s="14">
        <v>16</v>
      </c>
      <c r="E33" s="4" t="s">
        <v>15</v>
      </c>
      <c r="F33" s="3">
        <f t="shared" si="3"/>
        <v>0</v>
      </c>
      <c r="G33" s="5"/>
    </row>
    <row r="34" spans="1:7" s="74" customFormat="1" ht="15">
      <c r="A34" s="81" t="s">
        <v>75</v>
      </c>
      <c r="B34" s="2" t="s">
        <v>78</v>
      </c>
      <c r="C34" s="9">
        <v>0</v>
      </c>
      <c r="D34" s="14">
        <v>4</v>
      </c>
      <c r="E34" s="4" t="s">
        <v>15</v>
      </c>
      <c r="F34" s="3">
        <f t="shared" si="3"/>
        <v>0</v>
      </c>
      <c r="G34" s="5"/>
    </row>
    <row r="35" spans="1:7" ht="15">
      <c r="A35" s="81" t="s">
        <v>42</v>
      </c>
      <c r="B35" s="2"/>
      <c r="C35" s="9">
        <v>0</v>
      </c>
      <c r="D35" s="14">
        <v>3</v>
      </c>
      <c r="E35" s="4" t="s">
        <v>8</v>
      </c>
      <c r="F35" s="3">
        <f t="shared" si="3"/>
        <v>0</v>
      </c>
      <c r="G35" s="5"/>
    </row>
    <row r="36" spans="1:7" ht="15">
      <c r="A36" s="81" t="s">
        <v>26</v>
      </c>
      <c r="B36" s="2"/>
      <c r="C36" s="9">
        <v>0</v>
      </c>
      <c r="D36" s="14">
        <v>3</v>
      </c>
      <c r="E36" s="4" t="s">
        <v>8</v>
      </c>
      <c r="F36" s="3">
        <f t="shared" si="3"/>
        <v>0</v>
      </c>
      <c r="G36" s="5"/>
    </row>
    <row r="37" spans="1:7" ht="15">
      <c r="A37" s="81" t="s">
        <v>76</v>
      </c>
      <c r="B37" s="2"/>
      <c r="C37" s="9">
        <v>0</v>
      </c>
      <c r="D37" s="73">
        <v>8</v>
      </c>
      <c r="E37" s="4" t="s">
        <v>15</v>
      </c>
      <c r="F37" s="3">
        <f t="shared" si="3"/>
        <v>0</v>
      </c>
      <c r="G37" s="5"/>
    </row>
    <row r="38" spans="1:7" ht="15">
      <c r="A38" s="81" t="s">
        <v>48</v>
      </c>
      <c r="B38" s="2"/>
      <c r="C38" s="9">
        <v>0</v>
      </c>
      <c r="D38" s="73">
        <v>24</v>
      </c>
      <c r="E38" s="4" t="s">
        <v>15</v>
      </c>
      <c r="F38" s="3">
        <f t="shared" si="3"/>
        <v>0</v>
      </c>
      <c r="G38" s="5"/>
    </row>
    <row r="39" spans="1:6" ht="15">
      <c r="A39" s="36" t="s">
        <v>22</v>
      </c>
      <c r="B39" s="37"/>
      <c r="C39" s="53">
        <v>0</v>
      </c>
      <c r="D39" s="38">
        <v>11</v>
      </c>
      <c r="E39" s="39" t="s">
        <v>9</v>
      </c>
      <c r="F39" s="3">
        <f t="shared" si="3"/>
        <v>0</v>
      </c>
    </row>
    <row r="40" spans="1:6" ht="15">
      <c r="A40" s="36" t="s">
        <v>23</v>
      </c>
      <c r="B40" s="37"/>
      <c r="C40" s="53">
        <v>0</v>
      </c>
      <c r="D40" s="38">
        <v>11</v>
      </c>
      <c r="E40" s="39" t="s">
        <v>9</v>
      </c>
      <c r="F40" s="3">
        <f t="shared" si="3"/>
        <v>0</v>
      </c>
    </row>
    <row r="41" spans="1:6" ht="16.5" thickBot="1">
      <c r="A41" s="18" t="s">
        <v>36</v>
      </c>
      <c r="B41" s="19"/>
      <c r="C41" s="20"/>
      <c r="D41" s="21"/>
      <c r="E41" s="22"/>
      <c r="F41" s="23">
        <f>SUM(F25:F40)</f>
        <v>0</v>
      </c>
    </row>
    <row r="42" spans="1:6" ht="17.25" thickBot="1" thickTop="1">
      <c r="A42" s="50"/>
      <c r="B42" s="24"/>
      <c r="C42" s="51"/>
      <c r="D42" s="28"/>
      <c r="E42" s="28"/>
      <c r="F42" s="33"/>
    </row>
    <row r="43" spans="1:6" ht="16.5" thickBot="1">
      <c r="A43" s="25" t="s">
        <v>24</v>
      </c>
      <c r="B43" s="25" t="s">
        <v>21</v>
      </c>
      <c r="C43" s="26" t="s">
        <v>20</v>
      </c>
      <c r="D43" s="27" t="s">
        <v>14</v>
      </c>
      <c r="E43" s="27" t="s">
        <v>13</v>
      </c>
      <c r="F43" s="26" t="s">
        <v>17</v>
      </c>
    </row>
    <row r="44" spans="1:6" ht="15">
      <c r="A44" s="6" t="s">
        <v>24</v>
      </c>
      <c r="B44" s="2"/>
      <c r="C44" s="9">
        <v>0</v>
      </c>
      <c r="D44" s="14">
        <v>8</v>
      </c>
      <c r="E44" s="4" t="s">
        <v>15</v>
      </c>
      <c r="F44" s="3">
        <f>C44*D44</f>
        <v>0</v>
      </c>
    </row>
    <row r="45" spans="1:6" ht="15">
      <c r="A45" s="6" t="s">
        <v>3</v>
      </c>
      <c r="B45" s="2" t="s">
        <v>4</v>
      </c>
      <c r="C45" s="9">
        <v>0</v>
      </c>
      <c r="D45" s="14">
        <v>1</v>
      </c>
      <c r="E45" s="4" t="s">
        <v>9</v>
      </c>
      <c r="F45" s="3">
        <f>C45*D45</f>
        <v>0</v>
      </c>
    </row>
    <row r="46" spans="1:6" ht="16.5" thickBot="1">
      <c r="A46" s="18" t="s">
        <v>25</v>
      </c>
      <c r="B46" s="19"/>
      <c r="C46" s="20"/>
      <c r="D46" s="21"/>
      <c r="E46" s="22"/>
      <c r="F46" s="23">
        <f>SUM(F44:F45)</f>
        <v>0</v>
      </c>
    </row>
    <row r="47" spans="1:6" ht="17.25" thickBot="1" thickTop="1">
      <c r="A47" s="45"/>
      <c r="B47" s="46"/>
      <c r="C47" s="47"/>
      <c r="D47" s="48"/>
      <c r="E47" s="48"/>
      <c r="F47" s="49"/>
    </row>
    <row r="48" spans="1:6" ht="19.5" thickBot="1">
      <c r="A48" s="40" t="s">
        <v>10</v>
      </c>
      <c r="B48" s="44"/>
      <c r="C48" s="43"/>
      <c r="D48" s="42"/>
      <c r="E48" s="7"/>
      <c r="F48" s="41">
        <f>F21+F41+F46</f>
        <v>0</v>
      </c>
    </row>
    <row r="49" spans="3:6" ht="15">
      <c r="C49" s="8"/>
      <c r="D49" s="8"/>
      <c r="E49" s="8"/>
      <c r="F49" s="8"/>
    </row>
    <row r="50" spans="1:6" ht="15">
      <c r="A50" s="90"/>
      <c r="B50" s="67"/>
      <c r="C50" s="68"/>
      <c r="D50" s="8"/>
      <c r="E50" s="8"/>
      <c r="F50" s="8"/>
    </row>
    <row r="51" spans="1:3" ht="15">
      <c r="A51" s="66"/>
      <c r="B51" s="67"/>
      <c r="C51" s="67"/>
    </row>
    <row r="52" spans="1:3" ht="15">
      <c r="A52" s="67"/>
      <c r="B52" s="67"/>
      <c r="C52" s="67"/>
    </row>
  </sheetData>
  <printOptions/>
  <pageMargins left="0.25" right="0.23" top="0.7874015748031497" bottom="0.7874015748031497" header="0.31496062992125984" footer="0.31496062992125984"/>
  <pageSetup horizontalDpi="600" verticalDpi="600" orientation="landscape" scale="75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Krupička</dc:creator>
  <cp:keywords/>
  <dc:description/>
  <cp:lastModifiedBy>Synková Petra, Mgr.</cp:lastModifiedBy>
  <cp:lastPrinted>2018-01-31T06:53:58Z</cp:lastPrinted>
  <dcterms:created xsi:type="dcterms:W3CDTF">2011-10-05T12:42:24Z</dcterms:created>
  <dcterms:modified xsi:type="dcterms:W3CDTF">2023-01-09T07:55:12Z</dcterms:modified>
  <cp:category/>
  <cp:version/>
  <cp:contentType/>
  <cp:contentStatus/>
</cp:coreProperties>
</file>