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30" activeTab="2"/>
  </bookViews>
  <sheets>
    <sheet name="Titulní list" sheetId="1" r:id="rId1"/>
    <sheet name="Rekapitulace" sheetId="23" r:id="rId2"/>
    <sheet name="Položky" sheetId="22" r:id="rId3"/>
  </sheets>
  <definedNames/>
  <calcPr calcId="162913"/>
</workbook>
</file>

<file path=xl/sharedStrings.xml><?xml version="1.0" encoding="utf-8"?>
<sst xmlns="http://schemas.openxmlformats.org/spreadsheetml/2006/main" count="162" uniqueCount="120">
  <si>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</si>
  <si>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</si>
  <si>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</si>
  <si>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</si>
  <si>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</si>
  <si>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</si>
  <si>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</si>
  <si>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</si>
  <si>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</si>
  <si>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</si>
  <si>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</si>
  <si>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</si>
  <si>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</si>
  <si>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</si>
  <si>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</si>
  <si>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</si>
  <si>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</si>
  <si>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</si>
  <si>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</si>
  <si>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</si>
  <si>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</si>
  <si>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>Základ DPH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</si>
  <si>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</si>
  <si>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</si>
  <si>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</si>
  <si>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</si>
  <si>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</si>
  <si>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</si>
  <si>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</si>
  <si>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</si>
  <si>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</si>
  <si>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</si>
  <si>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</si>
  <si>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</si>
  <si>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</si>
  <si>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</si>
  <si>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</si>
  <si>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</si>
  <si>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</si>
  <si>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</si>
  <si>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</si>
  <si>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</si>
  <si>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</si>
  <si>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Celkem za ceník C21M :</t>
  </si>
  <si>
    <t>Celkem za materiály :</t>
  </si>
  <si>
    <t>Celkem za práci v HZS :</t>
  </si>
  <si>
    <t>hod.</t>
  </si>
  <si>
    <t>00001</t>
  </si>
  <si>
    <t>Základní Škola, V Domcích 488, Trutnov</t>
  </si>
  <si>
    <t>Základní Škola</t>
  </si>
  <si>
    <t>V Domcích 488, 541 01 Trutnov</t>
  </si>
  <si>
    <t>m</t>
  </si>
  <si>
    <t>svítidlo LED stropní přisazené s mřížkou</t>
  </si>
  <si>
    <t>ks</t>
  </si>
  <si>
    <t>CYKY 3x1.5 mm2 (VU)</t>
  </si>
  <si>
    <t>poplatek za recyklaci svítidla</t>
  </si>
  <si>
    <t>poplatek za recyklaci světelného zdroje</t>
  </si>
  <si>
    <t>CYKY-J 3x1.5mm2</t>
  </si>
  <si>
    <t>Výchozí revize elektro</t>
  </si>
  <si>
    <t>Dokumentace skutečného provedení stavby</t>
  </si>
  <si>
    <t xml:space="preserve">Odkaz na textovou a výkresovou část dokumentace : </t>
  </si>
  <si>
    <t>svítidlo typ A</t>
  </si>
  <si>
    <t>Definice standardů je uvedena zde :</t>
  </si>
  <si>
    <t>Modus LLL3000RM2KVM4ND</t>
  </si>
  <si>
    <t>svítidlo typ B</t>
  </si>
  <si>
    <t>svítidlo typ C</t>
  </si>
  <si>
    <t>DEMONTÁŽ</t>
  </si>
  <si>
    <t>MONTÁŽ</t>
  </si>
  <si>
    <t>Práce v HZS, revize a další nezařazené práce</t>
  </si>
  <si>
    <t>Oprava povrchů po dokončení montáže</t>
  </si>
  <si>
    <t>Dokumentace pro realizaci stavby</t>
  </si>
  <si>
    <t>HZS, revize a další nezařazené práce</t>
  </si>
  <si>
    <t>Hodinová zúčtovací sazba, revize a další nezařazené práce</t>
  </si>
  <si>
    <t>DEFINICE STANDARDŮ :</t>
  </si>
  <si>
    <t>D.1.4.EL.01 - Technická zpráva</t>
  </si>
  <si>
    <t>00002</t>
  </si>
  <si>
    <t>00003</t>
  </si>
  <si>
    <t>m2</t>
  </si>
  <si>
    <t>00004</t>
  </si>
  <si>
    <t>00005</t>
  </si>
  <si>
    <t>00006</t>
  </si>
  <si>
    <t>00007</t>
  </si>
  <si>
    <t>Malování stropu</t>
  </si>
  <si>
    <t>Úklid po ukončení prací na čisto</t>
  </si>
  <si>
    <t>viz D.1.4.EL - Technika prostředí staveb-Silnoproudá elektrotechnika</t>
  </si>
  <si>
    <t>Všechny ceny jsou uvedeny bez DPH</t>
  </si>
  <si>
    <t>2023 / 01</t>
  </si>
  <si>
    <t>Výměna osvětlení v části budovy SO-4 (chodby)</t>
  </si>
  <si>
    <t>Výměna osvětlení v budově SO-5 (tělocvičny)</t>
  </si>
  <si>
    <t>D.1.4.EL.02 - Budova SO-4 - Půdorys 0.NP</t>
  </si>
  <si>
    <t>D.1.4.EL.03 - Budova SO-5 - Půdorys 0.NP</t>
  </si>
  <si>
    <t>Ceníkové položky dle montážního ceníku 21-M, cenová úroveň 2023</t>
  </si>
  <si>
    <t>Materiály cenová úroveň 02.2023</t>
  </si>
  <si>
    <t>Modus LLL2000RM1KVM4ND</t>
  </si>
  <si>
    <t>Modus MEGAL4M4PCNV1/2800ND</t>
  </si>
  <si>
    <t>Výměna osvětlení 02.2023 :</t>
  </si>
  <si>
    <t>svítidlo zářivkové stropní s krytem</t>
  </si>
  <si>
    <t>lišta vkládací do 20mm</t>
  </si>
  <si>
    <t>rozvodka krabicová na povrch</t>
  </si>
  <si>
    <t>210201025R</t>
  </si>
  <si>
    <t>210201045R</t>
  </si>
  <si>
    <t>montáž - zapojení na stávající světelný rozvod - komplet včetně vyhlednání vhodného bodu napojení</t>
  </si>
  <si>
    <t>montáž - zapojení na stávající světelný vývod</t>
  </si>
  <si>
    <t>lišta vkládací 18x13mm</t>
  </si>
  <si>
    <t>plastová krabice na povrch se svorkovnicí</t>
  </si>
  <si>
    <t>A - Svítidlo stropní s mřížkou, LED 19W, 2200lm, IP20, 1x LED modul 1200mm, ALDP mřížka+opálový kryt LED, 4000K, Ra=80</t>
  </si>
  <si>
    <t>B - Svítidlo stropní s mřížkou, LED 26W, 3200lm, IP20, 2x LED modul 1200mm, ALDP mřížka+opálový kryt LED, 4000K, Ra=80</t>
  </si>
  <si>
    <t>C - Svítidlo stropní s PC krytem, LED 118W, 15600lm, IP65, IK10, 4x LED modul 1200mm, mikroprizmatický PC kryt, 4000K, Ra=80, atest pro osvětlení sportovišť</t>
  </si>
  <si>
    <t>C21M - Elektromontáže</t>
  </si>
  <si>
    <t>Rekapitulace</t>
  </si>
  <si>
    <t>Práce v HZS - demontáž</t>
  </si>
  <si>
    <t>Montáž, demontáž a pronájem lešení</t>
  </si>
  <si>
    <t>TECHNIKA PROSTŘEDÍ STAVEB - Silnoproudá elektrotechnika</t>
  </si>
  <si>
    <t>00008</t>
  </si>
  <si>
    <t>00009</t>
  </si>
  <si>
    <t>svítidlo výbojkové</t>
  </si>
  <si>
    <t>SOUPIS PRACÍ</t>
  </si>
  <si>
    <t>Soupis prací dle projektové dokumentace pro provádění stavby z 02.2023</t>
  </si>
  <si>
    <t>kovová ochranná mříž pro C - Svítidlo stropní</t>
  </si>
  <si>
    <t>svítidlo LED stropní přisazené s krytem pro osvětelní sportovišť a kovovou ochrannou mříží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</si>
</sst>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E4E4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2" fontId="5" fillId="0" borderId="5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center" indent="1"/>
    </xf>
    <xf numFmtId="49" fontId="4" fillId="2" borderId="0" xfId="0" applyNumberFormat="1" applyFont="1" applyFill="1" applyAlignment="1">
      <alignment horizontal="left" vertical="center" indent="1"/>
    </xf>
    <xf numFmtId="49" fontId="4" fillId="2" borderId="1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2" fontId="9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left" vertical="center" indent="1"/>
    </xf>
    <xf numFmtId="164" fontId="9" fillId="0" borderId="0" xfId="0" applyNumberFormat="1" applyFont="1" applyAlignment="1">
      <alignment vertical="center"/>
    </xf>
    <xf numFmtId="2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20" zoomScaleNormal="120" workbookViewId="0" topLeftCell="A28">
      <selection activeCell="A1" sqref="A1:C1"/>
    </sheetView>
  </sheetViews>
  <sheetFormatPr defaultColWidth="8.8515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50" t="s">
        <v>0</v>
      </c>
      <c r="B1" s="50"/>
      <c r="C1" s="50"/>
    </row>
    <row r="2" spans="1:3" ht="15">
      <c r="A2" s="51" t="s">
        <v>1</v>
      </c>
      <c r="B2" s="51"/>
      <c r="C2" s="51"/>
    </row>
    <row r="3" spans="1:3" ht="15.75" thickBot="1">
      <c r="A3" s="52" t="s">
        <v>2</v>
      </c>
      <c r="B3" s="52"/>
      <c r="C3" s="52"/>
    </row>
    <row r="4" ht="12.75" thickBot="1" thickTop="1"/>
    <row r="5" spans="1:3" ht="15">
      <c r="A5" s="15" t="s">
        <v>3</v>
      </c>
      <c r="B5" s="18" t="s">
        <v>86</v>
      </c>
      <c r="C5" s="3"/>
    </row>
    <row r="6" spans="1:3" ht="15">
      <c r="A6" s="16" t="s">
        <v>4</v>
      </c>
      <c r="B6" s="19" t="s">
        <v>48</v>
      </c>
      <c r="C6" s="4"/>
    </row>
    <row r="7" spans="1:3" ht="15">
      <c r="A7" s="16"/>
      <c r="B7" s="19" t="s">
        <v>112</v>
      </c>
      <c r="C7" s="4"/>
    </row>
    <row r="8" spans="1:3" ht="15">
      <c r="A8" s="16"/>
      <c r="B8" s="19" t="s">
        <v>95</v>
      </c>
      <c r="C8" s="4"/>
    </row>
    <row r="9" spans="1:3" ht="15">
      <c r="A9" s="16"/>
      <c r="B9" s="19" t="s">
        <v>87</v>
      </c>
      <c r="C9" s="4"/>
    </row>
    <row r="10" spans="1:3" ht="15">
      <c r="A10" s="16"/>
      <c r="B10" s="19" t="s">
        <v>88</v>
      </c>
      <c r="C10" s="4"/>
    </row>
    <row r="11" spans="1:3" ht="15.75" thickBot="1">
      <c r="A11" s="17"/>
      <c r="B11" s="20" t="s">
        <v>116</v>
      </c>
      <c r="C11" s="5"/>
    </row>
    <row r="13" spans="1:2" ht="15">
      <c r="A13" s="2" t="s">
        <v>5</v>
      </c>
      <c r="B13" s="14" t="s">
        <v>49</v>
      </c>
    </row>
    <row r="14" ht="15">
      <c r="B14" s="14" t="s">
        <v>50</v>
      </c>
    </row>
    <row r="15" ht="15" customHeight="1"/>
    <row r="16" spans="1:2" ht="15" customHeight="1">
      <c r="A16" s="21" t="s">
        <v>6</v>
      </c>
      <c r="B16" s="22" t="s">
        <v>7</v>
      </c>
    </row>
    <row r="17" spans="1:2" ht="15" customHeight="1">
      <c r="A17" s="21" t="s">
        <v>8</v>
      </c>
      <c r="B17" s="22" t="s">
        <v>9</v>
      </c>
    </row>
    <row r="18" spans="1:2" ht="15" customHeight="1">
      <c r="A18" s="21" t="s">
        <v>10</v>
      </c>
      <c r="B18" s="47">
        <v>45000</v>
      </c>
    </row>
    <row r="19" spans="1:2" ht="15" customHeight="1">
      <c r="A19" s="23"/>
      <c r="B19" s="24"/>
    </row>
    <row r="20" spans="1:2" ht="15" customHeight="1">
      <c r="A20" s="23"/>
      <c r="B20" s="23" t="s">
        <v>117</v>
      </c>
    </row>
    <row r="21" spans="1:2" ht="15" customHeight="1">
      <c r="A21" s="23"/>
      <c r="B21" s="23" t="s">
        <v>35</v>
      </c>
    </row>
    <row r="22" spans="1:2" ht="15" customHeight="1">
      <c r="A22" s="23"/>
      <c r="B22" s="23" t="s">
        <v>74</v>
      </c>
    </row>
    <row r="23" spans="1:2" ht="15" customHeight="1">
      <c r="A23" s="23"/>
      <c r="B23" s="23" t="s">
        <v>89</v>
      </c>
    </row>
    <row r="24" spans="1:2" ht="15" customHeight="1">
      <c r="A24" s="23"/>
      <c r="B24" s="23" t="s">
        <v>90</v>
      </c>
    </row>
    <row r="25" spans="1:2" ht="15" customHeight="1">
      <c r="A25" s="23"/>
      <c r="B25" s="23"/>
    </row>
    <row r="26" spans="1:2" ht="15" customHeight="1">
      <c r="A26" s="23"/>
      <c r="B26" s="23" t="s">
        <v>91</v>
      </c>
    </row>
    <row r="27" spans="1:2" ht="15" customHeight="1">
      <c r="A27" s="23"/>
      <c r="B27" s="23" t="s">
        <v>92</v>
      </c>
    </row>
    <row r="28" spans="1:2" ht="15" customHeight="1">
      <c r="A28" s="23"/>
      <c r="B28" s="23"/>
    </row>
    <row r="29" spans="1:2" ht="15" customHeight="1">
      <c r="A29" s="23"/>
      <c r="B29" s="23" t="s">
        <v>62</v>
      </c>
    </row>
    <row r="31" ht="12.75">
      <c r="B31" s="24" t="s">
        <v>73</v>
      </c>
    </row>
    <row r="32" spans="1:2" ht="12.75">
      <c r="A32" s="24" t="s">
        <v>61</v>
      </c>
      <c r="B32" s="24" t="s">
        <v>93</v>
      </c>
    </row>
    <row r="33" spans="1:2" ht="12.75">
      <c r="A33" s="24" t="s">
        <v>64</v>
      </c>
      <c r="B33" s="24" t="s">
        <v>63</v>
      </c>
    </row>
    <row r="34" spans="1:2" ht="12.75">
      <c r="A34" s="24" t="s">
        <v>65</v>
      </c>
      <c r="B34" s="24" t="s">
        <v>94</v>
      </c>
    </row>
    <row r="35" spans="1:3" s="13" customFormat="1" ht="15" customHeight="1">
      <c r="A35" s="23"/>
      <c r="B35" s="30"/>
      <c r="C35" s="48"/>
    </row>
    <row r="38" spans="1:2" ht="15" customHeight="1">
      <c r="A38" s="23"/>
      <c r="B38" s="23" t="s">
        <v>85</v>
      </c>
    </row>
  </sheetData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0" zoomScaleNormal="120" workbookViewId="0" topLeftCell="A1">
      <selection activeCell="H20" sqref="H20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3" t="s">
        <v>109</v>
      </c>
      <c r="B1" s="53"/>
      <c r="C1" s="53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Položky!$G$16</f>
        <v>0</v>
      </c>
    </row>
    <row r="6" spans="1:3" s="23" customFormat="1" ht="15" customHeight="1">
      <c r="A6" s="21">
        <v>2</v>
      </c>
      <c r="B6" s="33" t="s">
        <v>39</v>
      </c>
      <c r="C6" s="34">
        <f>Položky!$G$30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71</v>
      </c>
      <c r="C9" s="32"/>
    </row>
    <row r="10" spans="1:3" s="23" customFormat="1" ht="15" customHeight="1">
      <c r="A10" s="21">
        <v>3</v>
      </c>
      <c r="B10" s="33" t="s">
        <v>72</v>
      </c>
      <c r="C10" s="34">
        <f>Položky!$G$44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20" zoomScaleNormal="120" workbookViewId="0" topLeftCell="A4">
      <selection activeCell="J30" sqref="J30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3" t="s">
        <v>108</v>
      </c>
      <c r="B1" s="53"/>
      <c r="C1" s="53"/>
      <c r="D1" s="53"/>
      <c r="E1" s="53"/>
      <c r="F1" s="53"/>
      <c r="G1" s="53"/>
    </row>
    <row r="2" spans="1:7" ht="1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5"/>
      <c r="B3" s="11"/>
      <c r="C3" s="11" t="s">
        <v>66</v>
      </c>
      <c r="D3" s="12"/>
      <c r="E3" s="12"/>
      <c r="F3" s="11"/>
      <c r="G3" s="12"/>
    </row>
    <row r="4" spans="1:7" s="13" customFormat="1" ht="12" customHeight="1">
      <c r="A4" s="45">
        <v>1</v>
      </c>
      <c r="B4" s="11">
        <v>210201025</v>
      </c>
      <c r="C4" s="11" t="s">
        <v>96</v>
      </c>
      <c r="D4" s="49">
        <v>0</v>
      </c>
      <c r="E4" s="12">
        <v>14</v>
      </c>
      <c r="F4" s="11" t="s">
        <v>53</v>
      </c>
      <c r="G4" s="12">
        <f>D4*E4</f>
        <v>0</v>
      </c>
    </row>
    <row r="5" spans="1:7" s="13" customFormat="1" ht="12" customHeight="1">
      <c r="A5" s="45">
        <v>3</v>
      </c>
      <c r="B5" s="11">
        <v>210202003</v>
      </c>
      <c r="C5" s="11" t="s">
        <v>115</v>
      </c>
      <c r="D5" s="49">
        <v>0</v>
      </c>
      <c r="E5" s="12">
        <v>24</v>
      </c>
      <c r="F5" s="11" t="s">
        <v>53</v>
      </c>
      <c r="G5" s="12">
        <f>D5*E5</f>
        <v>0</v>
      </c>
    </row>
    <row r="6" spans="1:7" s="13" customFormat="1" ht="12" customHeight="1">
      <c r="A6" s="45"/>
      <c r="B6" s="11"/>
      <c r="C6" s="11" t="s">
        <v>67</v>
      </c>
      <c r="D6" s="12"/>
      <c r="E6" s="12"/>
      <c r="F6" s="11"/>
      <c r="G6" s="12"/>
    </row>
    <row r="7" spans="1:7" s="13" customFormat="1" ht="12" customHeight="1">
      <c r="A7" s="45">
        <v>4</v>
      </c>
      <c r="B7" s="11">
        <v>210010101</v>
      </c>
      <c r="C7" s="11" t="s">
        <v>97</v>
      </c>
      <c r="D7" s="49">
        <v>0</v>
      </c>
      <c r="E7" s="12">
        <v>30</v>
      </c>
      <c r="F7" s="11" t="s">
        <v>51</v>
      </c>
      <c r="G7" s="12">
        <f>D7*E7</f>
        <v>0</v>
      </c>
    </row>
    <row r="8" spans="1:7" s="13" customFormat="1" ht="12" customHeight="1">
      <c r="A8" s="45">
        <v>5</v>
      </c>
      <c r="B8" s="11">
        <v>210010351</v>
      </c>
      <c r="C8" s="11" t="s">
        <v>98</v>
      </c>
      <c r="D8" s="49">
        <v>0</v>
      </c>
      <c r="E8" s="12">
        <v>3</v>
      </c>
      <c r="F8" s="11" t="s">
        <v>53</v>
      </c>
      <c r="G8" s="12">
        <f aca="true" t="shared" si="0" ref="G8:G15">D8*E8</f>
        <v>0</v>
      </c>
    </row>
    <row r="9" spans="1:7" s="13" customFormat="1" ht="12" customHeight="1">
      <c r="A9" s="45">
        <v>6</v>
      </c>
      <c r="B9" s="11" t="s">
        <v>99</v>
      </c>
      <c r="C9" s="11" t="s">
        <v>52</v>
      </c>
      <c r="D9" s="49">
        <v>0</v>
      </c>
      <c r="E9" s="12">
        <v>12</v>
      </c>
      <c r="F9" s="11" t="s">
        <v>53</v>
      </c>
      <c r="G9" s="12">
        <f t="shared" si="0"/>
        <v>0</v>
      </c>
    </row>
    <row r="10" spans="1:7" s="13" customFormat="1" ht="22.5">
      <c r="A10" s="45">
        <v>7</v>
      </c>
      <c r="B10" s="11" t="s">
        <v>100</v>
      </c>
      <c r="C10" s="11" t="s">
        <v>119</v>
      </c>
      <c r="D10" s="49">
        <v>0</v>
      </c>
      <c r="E10" s="12">
        <v>24</v>
      </c>
      <c r="F10" s="11" t="s">
        <v>53</v>
      </c>
      <c r="G10" s="12">
        <f t="shared" si="0"/>
        <v>0</v>
      </c>
    </row>
    <row r="11" spans="1:7" s="13" customFormat="1" ht="12" customHeight="1">
      <c r="A11" s="45">
        <v>8</v>
      </c>
      <c r="B11" s="11">
        <v>210810005</v>
      </c>
      <c r="C11" s="11" t="s">
        <v>54</v>
      </c>
      <c r="D11" s="49">
        <v>0</v>
      </c>
      <c r="E11" s="12">
        <v>50</v>
      </c>
      <c r="F11" s="11" t="s">
        <v>51</v>
      </c>
      <c r="G11" s="12">
        <f t="shared" si="0"/>
        <v>0</v>
      </c>
    </row>
    <row r="12" spans="1:7" s="13" customFormat="1" ht="24" customHeight="1">
      <c r="A12" s="45">
        <v>9</v>
      </c>
      <c r="B12" s="11">
        <v>210999001</v>
      </c>
      <c r="C12" s="11" t="s">
        <v>101</v>
      </c>
      <c r="D12" s="49">
        <v>0</v>
      </c>
      <c r="E12" s="12">
        <v>3</v>
      </c>
      <c r="F12" s="11" t="s">
        <v>53</v>
      </c>
      <c r="G12" s="12">
        <f t="shared" si="0"/>
        <v>0</v>
      </c>
    </row>
    <row r="13" spans="1:7" s="13" customFormat="1" ht="12" customHeight="1">
      <c r="A13" s="45">
        <v>10</v>
      </c>
      <c r="B13" s="11">
        <v>210999002</v>
      </c>
      <c r="C13" s="11" t="s">
        <v>102</v>
      </c>
      <c r="D13" s="49">
        <v>0</v>
      </c>
      <c r="E13" s="12">
        <v>24</v>
      </c>
      <c r="F13" s="11" t="s">
        <v>53</v>
      </c>
      <c r="G13" s="12">
        <f t="shared" si="0"/>
        <v>0</v>
      </c>
    </row>
    <row r="14" spans="1:7" s="13" customFormat="1" ht="12" customHeight="1">
      <c r="A14" s="45">
        <v>11</v>
      </c>
      <c r="B14" s="11">
        <v>210999901</v>
      </c>
      <c r="C14" s="11" t="s">
        <v>55</v>
      </c>
      <c r="D14" s="49">
        <v>0</v>
      </c>
      <c r="E14" s="12">
        <v>36</v>
      </c>
      <c r="F14" s="11" t="s">
        <v>53</v>
      </c>
      <c r="G14" s="12">
        <f t="shared" si="0"/>
        <v>0</v>
      </c>
    </row>
    <row r="15" spans="1:7" s="13" customFormat="1" ht="12" customHeight="1">
      <c r="A15" s="45">
        <v>12</v>
      </c>
      <c r="B15" s="11">
        <v>210999902</v>
      </c>
      <c r="C15" s="11" t="s">
        <v>56</v>
      </c>
      <c r="D15" s="49">
        <v>0</v>
      </c>
      <c r="E15" s="12">
        <v>36</v>
      </c>
      <c r="F15" s="11" t="s">
        <v>53</v>
      </c>
      <c r="G15" s="12">
        <f t="shared" si="0"/>
        <v>0</v>
      </c>
    </row>
    <row r="16" spans="1:7" s="26" customFormat="1" ht="15" customHeight="1" thickBot="1">
      <c r="A16" s="41" t="s">
        <v>43</v>
      </c>
      <c r="G16" s="27">
        <f>SUM(G3:G15)</f>
        <v>0</v>
      </c>
    </row>
    <row r="17" spans="1:7" s="13" customFormat="1" ht="12" customHeight="1" thickTop="1">
      <c r="A17" s="42"/>
      <c r="B17" s="42"/>
      <c r="C17" s="42"/>
      <c r="D17" s="42"/>
      <c r="E17" s="42"/>
      <c r="F17" s="42"/>
      <c r="G17" s="43"/>
    </row>
    <row r="18" s="13" customFormat="1" ht="12" customHeight="1"/>
    <row r="19" spans="1:7" ht="18">
      <c r="A19" s="53" t="s">
        <v>18</v>
      </c>
      <c r="B19" s="53"/>
      <c r="C19" s="53"/>
      <c r="D19" s="53"/>
      <c r="E19" s="53"/>
      <c r="F19" s="53"/>
      <c r="G19" s="53"/>
    </row>
    <row r="20" spans="1:7" s="13" customFormat="1" ht="12" customHeight="1">
      <c r="A20" s="25" t="s">
        <v>11</v>
      </c>
      <c r="B20" s="44" t="s">
        <v>12</v>
      </c>
      <c r="C20" s="44" t="s">
        <v>13</v>
      </c>
      <c r="D20" s="25" t="s">
        <v>14</v>
      </c>
      <c r="E20" s="25" t="s">
        <v>15</v>
      </c>
      <c r="F20" s="44" t="s">
        <v>16</v>
      </c>
      <c r="G20" s="25" t="s">
        <v>17</v>
      </c>
    </row>
    <row r="21" spans="1:7" s="13" customFormat="1" ht="12" customHeight="1">
      <c r="A21" s="45">
        <v>1</v>
      </c>
      <c r="B21" s="11">
        <v>280</v>
      </c>
      <c r="C21" s="11" t="s">
        <v>103</v>
      </c>
      <c r="D21" s="49">
        <v>0</v>
      </c>
      <c r="E21" s="12">
        <v>30</v>
      </c>
      <c r="F21" s="11" t="s">
        <v>51</v>
      </c>
      <c r="G21" s="12">
        <f>D21*E21</f>
        <v>0</v>
      </c>
    </row>
    <row r="22" spans="1:7" s="13" customFormat="1" ht="12" customHeight="1">
      <c r="A22" s="45">
        <v>2</v>
      </c>
      <c r="B22" s="11">
        <v>351</v>
      </c>
      <c r="C22" s="11" t="s">
        <v>104</v>
      </c>
      <c r="D22" s="49">
        <v>0</v>
      </c>
      <c r="E22" s="12">
        <v>3</v>
      </c>
      <c r="F22" s="11" t="s">
        <v>53</v>
      </c>
      <c r="G22" s="12">
        <f aca="true" t="shared" si="1" ref="G22:G27">D22*E22</f>
        <v>0</v>
      </c>
    </row>
    <row r="23" spans="1:7" s="13" customFormat="1" ht="12" customHeight="1">
      <c r="A23" s="45">
        <v>3</v>
      </c>
      <c r="B23" s="11">
        <v>2914</v>
      </c>
      <c r="C23" s="11" t="s">
        <v>57</v>
      </c>
      <c r="D23" s="49">
        <v>0</v>
      </c>
      <c r="E23" s="12">
        <v>50</v>
      </c>
      <c r="F23" s="11" t="s">
        <v>51</v>
      </c>
      <c r="G23" s="12">
        <f t="shared" si="1"/>
        <v>0</v>
      </c>
    </row>
    <row r="24" spans="1:7" s="13" customFormat="1" ht="33.75">
      <c r="A24" s="45">
        <v>4</v>
      </c>
      <c r="B24" s="11">
        <v>34801</v>
      </c>
      <c r="C24" s="11" t="s">
        <v>105</v>
      </c>
      <c r="D24" s="49">
        <v>0</v>
      </c>
      <c r="E24" s="12">
        <v>9</v>
      </c>
      <c r="F24" s="11" t="s">
        <v>53</v>
      </c>
      <c r="G24" s="12">
        <f t="shared" si="1"/>
        <v>0</v>
      </c>
    </row>
    <row r="25" spans="1:7" s="13" customFormat="1" ht="33.75">
      <c r="A25" s="45">
        <v>5</v>
      </c>
      <c r="B25" s="11">
        <v>34802</v>
      </c>
      <c r="C25" s="11" t="s">
        <v>106</v>
      </c>
      <c r="D25" s="49">
        <v>0</v>
      </c>
      <c r="E25" s="12">
        <v>3</v>
      </c>
      <c r="F25" s="11" t="s">
        <v>53</v>
      </c>
      <c r="G25" s="12">
        <f t="shared" si="1"/>
        <v>0</v>
      </c>
    </row>
    <row r="26" spans="1:7" s="13" customFormat="1" ht="36" customHeight="1">
      <c r="A26" s="45">
        <v>6</v>
      </c>
      <c r="B26" s="11">
        <v>34803</v>
      </c>
      <c r="C26" s="11" t="s">
        <v>107</v>
      </c>
      <c r="D26" s="49">
        <v>0</v>
      </c>
      <c r="E26" s="12">
        <v>24</v>
      </c>
      <c r="F26" s="11" t="s">
        <v>53</v>
      </c>
      <c r="G26" s="12">
        <f t="shared" si="1"/>
        <v>0</v>
      </c>
    </row>
    <row r="27" spans="1:7" s="13" customFormat="1" ht="15">
      <c r="A27" s="45">
        <v>7</v>
      </c>
      <c r="B27" s="11"/>
      <c r="C27" s="11" t="s">
        <v>118</v>
      </c>
      <c r="D27" s="49">
        <v>0</v>
      </c>
      <c r="E27" s="12">
        <v>24</v>
      </c>
      <c r="F27" s="11" t="s">
        <v>53</v>
      </c>
      <c r="G27" s="12">
        <f t="shared" si="1"/>
        <v>0</v>
      </c>
    </row>
    <row r="28" spans="1:7" s="13" customFormat="1" ht="12" customHeight="1">
      <c r="A28" s="10"/>
      <c r="B28" s="11"/>
      <c r="C28" s="11" t="s">
        <v>36</v>
      </c>
      <c r="D28" s="12">
        <f>SUM(G21:G26)</f>
        <v>0</v>
      </c>
      <c r="E28" s="12">
        <v>3</v>
      </c>
      <c r="F28" s="13" t="s">
        <v>37</v>
      </c>
      <c r="G28" s="12">
        <f>D28*E28/100</f>
        <v>0</v>
      </c>
    </row>
    <row r="29" spans="1:7" s="13" customFormat="1" ht="12" customHeight="1">
      <c r="A29" s="10"/>
      <c r="B29" s="11"/>
      <c r="C29" s="11" t="s">
        <v>38</v>
      </c>
      <c r="D29" s="12">
        <f>G21+G23</f>
        <v>0</v>
      </c>
      <c r="E29" s="12">
        <v>5</v>
      </c>
      <c r="F29" s="13" t="s">
        <v>37</v>
      </c>
      <c r="G29" s="12">
        <f>D29*E29/100</f>
        <v>0</v>
      </c>
    </row>
    <row r="30" spans="1:7" s="26" customFormat="1" ht="15" customHeight="1" thickBot="1">
      <c r="A30" s="41" t="s">
        <v>44</v>
      </c>
      <c r="G30" s="27">
        <f>SUM(G21:G29)</f>
        <v>0</v>
      </c>
    </row>
    <row r="31" spans="1:7" s="13" customFormat="1" ht="12" customHeight="1" thickTop="1">
      <c r="A31" s="42"/>
      <c r="B31" s="42"/>
      <c r="C31" s="42"/>
      <c r="D31" s="42"/>
      <c r="E31" s="42"/>
      <c r="F31" s="42"/>
      <c r="G31" s="43"/>
    </row>
    <row r="32" s="13" customFormat="1" ht="12" customHeight="1"/>
    <row r="33" spans="1:7" ht="18">
      <c r="A33" s="53" t="s">
        <v>68</v>
      </c>
      <c r="B33" s="53"/>
      <c r="C33" s="53"/>
      <c r="D33" s="53"/>
      <c r="E33" s="53"/>
      <c r="F33" s="53"/>
      <c r="G33" s="53"/>
    </row>
    <row r="34" spans="1:7" s="13" customFormat="1" ht="12" customHeight="1">
      <c r="A34" s="25" t="s">
        <v>11</v>
      </c>
      <c r="B34" s="44" t="s">
        <v>12</v>
      </c>
      <c r="C34" s="44" t="s">
        <v>13</v>
      </c>
      <c r="D34" s="25" t="s">
        <v>14</v>
      </c>
      <c r="E34" s="25" t="s">
        <v>15</v>
      </c>
      <c r="F34" s="44" t="s">
        <v>16</v>
      </c>
      <c r="G34" s="25" t="s">
        <v>17</v>
      </c>
    </row>
    <row r="35" spans="1:7" s="13" customFormat="1" ht="12" customHeight="1">
      <c r="A35" s="45">
        <v>1</v>
      </c>
      <c r="B35" s="11" t="s">
        <v>47</v>
      </c>
      <c r="C35" s="46" t="s">
        <v>110</v>
      </c>
      <c r="D35" s="49">
        <v>0</v>
      </c>
      <c r="E35" s="12">
        <v>15</v>
      </c>
      <c r="F35" s="11" t="s">
        <v>46</v>
      </c>
      <c r="G35" s="12">
        <f aca="true" t="shared" si="2" ref="G35:G43">D35*E35</f>
        <v>0</v>
      </c>
    </row>
    <row r="36" spans="1:7" s="13" customFormat="1" ht="12" customHeight="1">
      <c r="A36" s="45">
        <v>2</v>
      </c>
      <c r="B36" s="11" t="s">
        <v>75</v>
      </c>
      <c r="C36" s="46" t="s">
        <v>19</v>
      </c>
      <c r="D36" s="49">
        <v>0</v>
      </c>
      <c r="E36" s="12">
        <v>20</v>
      </c>
      <c r="F36" s="11" t="s">
        <v>46</v>
      </c>
      <c r="G36" s="12">
        <f aca="true" t="shared" si="3" ref="G36">D36*E36</f>
        <v>0</v>
      </c>
    </row>
    <row r="37" spans="1:7" s="13" customFormat="1" ht="12" customHeight="1">
      <c r="A37" s="45">
        <v>3</v>
      </c>
      <c r="B37" s="11" t="s">
        <v>76</v>
      </c>
      <c r="C37" s="46" t="s">
        <v>111</v>
      </c>
      <c r="D37" s="49">
        <v>0</v>
      </c>
      <c r="E37" s="12">
        <v>1</v>
      </c>
      <c r="F37" s="11" t="s">
        <v>53</v>
      </c>
      <c r="G37" s="12">
        <f t="shared" si="2"/>
        <v>0</v>
      </c>
    </row>
    <row r="38" spans="1:7" s="13" customFormat="1" ht="12" customHeight="1">
      <c r="A38" s="45">
        <v>4</v>
      </c>
      <c r="B38" s="11" t="s">
        <v>78</v>
      </c>
      <c r="C38" s="46" t="s">
        <v>58</v>
      </c>
      <c r="D38" s="49">
        <v>0</v>
      </c>
      <c r="E38" s="12">
        <v>1</v>
      </c>
      <c r="F38" s="11" t="s">
        <v>53</v>
      </c>
      <c r="G38" s="12">
        <f t="shared" si="2"/>
        <v>0</v>
      </c>
    </row>
    <row r="39" spans="1:7" s="13" customFormat="1" ht="12" customHeight="1">
      <c r="A39" s="45">
        <v>5</v>
      </c>
      <c r="B39" s="11" t="s">
        <v>79</v>
      </c>
      <c r="C39" s="13" t="s">
        <v>69</v>
      </c>
      <c r="D39" s="49">
        <v>0</v>
      </c>
      <c r="E39" s="12">
        <v>20</v>
      </c>
      <c r="F39" s="11" t="s">
        <v>77</v>
      </c>
      <c r="G39" s="12">
        <f t="shared" si="2"/>
        <v>0</v>
      </c>
    </row>
    <row r="40" spans="1:7" s="13" customFormat="1" ht="12" customHeight="1">
      <c r="A40" s="45">
        <v>6</v>
      </c>
      <c r="B40" s="11" t="s">
        <v>80</v>
      </c>
      <c r="C40" s="13" t="s">
        <v>82</v>
      </c>
      <c r="D40" s="49">
        <v>0</v>
      </c>
      <c r="E40" s="12">
        <v>110</v>
      </c>
      <c r="F40" s="11" t="s">
        <v>77</v>
      </c>
      <c r="G40" s="12">
        <f t="shared" si="2"/>
        <v>0</v>
      </c>
    </row>
    <row r="41" spans="1:7" s="13" customFormat="1" ht="12" customHeight="1">
      <c r="A41" s="45">
        <v>7</v>
      </c>
      <c r="B41" s="11" t="s">
        <v>81</v>
      </c>
      <c r="C41" s="46" t="s">
        <v>83</v>
      </c>
      <c r="D41" s="49">
        <v>0</v>
      </c>
      <c r="E41" s="12">
        <v>10</v>
      </c>
      <c r="F41" s="11" t="s">
        <v>46</v>
      </c>
      <c r="G41" s="12">
        <f t="shared" si="2"/>
        <v>0</v>
      </c>
    </row>
    <row r="42" spans="1:7" s="13" customFormat="1" ht="12" customHeight="1">
      <c r="A42" s="45">
        <v>8</v>
      </c>
      <c r="B42" s="11" t="s">
        <v>113</v>
      </c>
      <c r="C42" s="46" t="s">
        <v>70</v>
      </c>
      <c r="D42" s="49">
        <v>0</v>
      </c>
      <c r="E42" s="12">
        <v>1</v>
      </c>
      <c r="F42" s="11" t="s">
        <v>53</v>
      </c>
      <c r="G42" s="12">
        <f t="shared" si="2"/>
        <v>0</v>
      </c>
    </row>
    <row r="43" spans="1:7" s="13" customFormat="1" ht="12" customHeight="1">
      <c r="A43" s="45">
        <v>9</v>
      </c>
      <c r="B43" s="11" t="s">
        <v>114</v>
      </c>
      <c r="C43" s="46" t="s">
        <v>59</v>
      </c>
      <c r="D43" s="49">
        <v>0</v>
      </c>
      <c r="E43" s="12">
        <v>1</v>
      </c>
      <c r="F43" s="11" t="s">
        <v>53</v>
      </c>
      <c r="G43" s="12">
        <f t="shared" si="2"/>
        <v>0</v>
      </c>
    </row>
    <row r="44" spans="1:7" s="26" customFormat="1" ht="15" customHeight="1" thickBot="1">
      <c r="A44" s="41" t="s">
        <v>45</v>
      </c>
      <c r="G44" s="27">
        <f>SUM(G35:G43)</f>
        <v>0</v>
      </c>
    </row>
    <row r="45" spans="1:7" ht="12.75" thickTop="1">
      <c r="A45" s="8"/>
      <c r="B45" s="8"/>
      <c r="C45" s="8"/>
      <c r="D45" s="8"/>
      <c r="E45" s="8"/>
      <c r="F45" s="8"/>
      <c r="G45" s="9"/>
    </row>
    <row r="46" ht="12.75">
      <c r="A46" s="24" t="s">
        <v>60</v>
      </c>
    </row>
    <row r="47" ht="12.75">
      <c r="A47" s="24" t="s">
        <v>84</v>
      </c>
    </row>
  </sheetData>
  <mergeCells count="3">
    <mergeCell ref="A1:G1"/>
    <mergeCell ref="A19:G19"/>
    <mergeCell ref="A33:G3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Vídeňská Monika</cp:lastModifiedBy>
  <cp:lastPrinted>2023-03-03T12:24:56Z</cp:lastPrinted>
  <dcterms:created xsi:type="dcterms:W3CDTF">2014-02-26T12:06:44Z</dcterms:created>
  <dcterms:modified xsi:type="dcterms:W3CDTF">2023-04-18T09:01:04Z</dcterms:modified>
  <cp:category/>
  <cp:version/>
  <cp:contentType/>
  <cp:contentStatus/>
</cp:coreProperties>
</file>