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oš Soukup\Desktop\podklad pro VZ\"/>
    </mc:Choice>
  </mc:AlternateContent>
  <xr:revisionPtr revIDLastSave="0" documentId="13_ncr:1_{FD9E3595-E872-4970-8834-96583EB4BE04}" xr6:coauthVersionLast="47" xr6:coauthVersionMax="47" xr10:uidLastSave="{00000000-0000-0000-0000-000000000000}"/>
  <bookViews>
    <workbookView xWindow="-108" yWindow="-108" windowWidth="23256" windowHeight="12456" xr2:uid="{89820982-C3B8-4106-9DEA-065A26EE451F}"/>
  </bookViews>
  <sheets>
    <sheet name="List1" sheetId="1" r:id="rId1"/>
  </sheets>
  <definedNames>
    <definedName name="_xlnm.Print_Area" localSheetId="0">List1!$A$1:$I$39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I5" i="1" s="1"/>
  <c r="G7" i="1"/>
  <c r="I7" i="1" s="1"/>
  <c r="G8" i="1"/>
  <c r="I8" i="1" s="1"/>
  <c r="G9" i="1"/>
  <c r="G10" i="1"/>
  <c r="I10" i="1" s="1"/>
  <c r="G12" i="1"/>
  <c r="I12" i="1" s="1"/>
  <c r="G13" i="1"/>
  <c r="I13" i="1" s="1"/>
  <c r="G14" i="1"/>
  <c r="I14" i="1" s="1"/>
  <c r="G15" i="1"/>
  <c r="G16" i="1"/>
  <c r="I16" i="1" s="1"/>
  <c r="G17" i="1"/>
  <c r="G20" i="1"/>
  <c r="I20" i="1" s="1"/>
  <c r="G21" i="1"/>
  <c r="I21" i="1" s="1"/>
  <c r="G22" i="1"/>
  <c r="G23" i="1"/>
  <c r="G24" i="1"/>
  <c r="I24" i="1" s="1"/>
  <c r="G25" i="1"/>
  <c r="I25" i="1" s="1"/>
  <c r="G27" i="1"/>
  <c r="G28" i="1"/>
  <c r="I28" i="1" s="1"/>
  <c r="G29" i="1"/>
  <c r="I29" i="1" s="1"/>
  <c r="G30" i="1"/>
  <c r="I30" i="1" s="1"/>
  <c r="G32" i="1"/>
  <c r="I32" i="1" s="1"/>
  <c r="G33" i="1"/>
  <c r="G34" i="1"/>
  <c r="G35" i="1"/>
  <c r="G4" i="1"/>
  <c r="I4" i="1" s="1"/>
  <c r="F36" i="1"/>
  <c r="E36" i="1"/>
  <c r="I33" i="1"/>
  <c r="I34" i="1"/>
  <c r="I9" i="1"/>
  <c r="I15" i="1"/>
  <c r="I17" i="1"/>
  <c r="I22" i="1"/>
  <c r="I23" i="1"/>
  <c r="I27" i="1"/>
  <c r="I35" i="1"/>
  <c r="C19" i="1"/>
  <c r="G19" i="1" s="1"/>
  <c r="I19" i="1" s="1"/>
  <c r="C21" i="1"/>
  <c r="A5" i="1"/>
  <c r="A7" i="1" s="1"/>
  <c r="I36" i="1" l="1"/>
  <c r="G37" i="1" s="1"/>
  <c r="G36" i="1"/>
  <c r="A12" i="1" l="1"/>
  <c r="A13" i="1" s="1"/>
  <c r="A14" i="1" l="1"/>
  <c r="A15" i="1" l="1"/>
  <c r="A16" i="1" l="1"/>
  <c r="A17" i="1" l="1"/>
  <c r="A19" i="1" l="1"/>
  <c r="A20" i="1" s="1"/>
  <c r="A21" i="1" l="1"/>
  <c r="A22" i="1" s="1"/>
  <c r="A23" i="1" s="1"/>
  <c r="A24" i="1" s="1"/>
  <c r="A25" i="1" s="1"/>
  <c r="A27" i="1" l="1"/>
  <c r="A28" i="1" s="1"/>
  <c r="A29" i="1" s="1"/>
  <c r="A30" i="1" s="1"/>
  <c r="A32" i="1" l="1"/>
  <c r="A33" i="1" s="1"/>
  <c r="A34" i="1" s="1"/>
  <c r="A35" i="1" s="1"/>
</calcChain>
</file>

<file path=xl/sharedStrings.xml><?xml version="1.0" encoding="utf-8"?>
<sst xmlns="http://schemas.openxmlformats.org/spreadsheetml/2006/main" count="73" uniqueCount="49">
  <si>
    <t>č.</t>
  </si>
  <si>
    <t>Název</t>
  </si>
  <si>
    <t>Bateriové úložiště</t>
  </si>
  <si>
    <t>Síťové střídače</t>
  </si>
  <si>
    <t>FV panely a konstrukce</t>
  </si>
  <si>
    <t>Elektromontážní práce</t>
  </si>
  <si>
    <t>Administrativní práce</t>
  </si>
  <si>
    <t>Svislá doprava materiálu - jeřábnické práce</t>
  </si>
  <si>
    <t>Kabel CYKY 5x25</t>
  </si>
  <si>
    <t>FVE Domov pro seniory R. Frimla 936, Trutnov - 99,2 kWp - rozpočet stavby</t>
  </si>
  <si>
    <t>množ</t>
  </si>
  <si>
    <t>jedn</t>
  </si>
  <si>
    <t>ks</t>
  </si>
  <si>
    <r>
      <rPr>
        <b/>
        <sz val="11"/>
        <color theme="1"/>
        <rFont val="Calibri"/>
        <family val="2"/>
        <charset val="238"/>
      </rPr>
      <t xml:space="preserve">Klimatizační jednotka </t>
    </r>
    <r>
      <rPr>
        <sz val="11"/>
        <color theme="1"/>
        <rFont val="Calibri"/>
        <family val="2"/>
        <charset val="238"/>
      </rPr>
      <t>o min. výkonu 2.3kW/2.5kW (topení/chlazení) s pracovním rozsahem venkovních teplot -10° až +35°C</t>
    </r>
  </si>
  <si>
    <r>
      <rPr>
        <b/>
        <sz val="11"/>
        <color theme="1"/>
        <rFont val="Calibri"/>
        <family val="2"/>
        <charset val="238"/>
      </rPr>
      <t xml:space="preserve">Optimizér </t>
    </r>
    <r>
      <rPr>
        <sz val="11"/>
        <color theme="1"/>
        <rFont val="Calibri"/>
        <family val="2"/>
        <charset val="238"/>
      </rPr>
      <t>s funkcí bezpečného napětí při odpojení</t>
    </r>
  </si>
  <si>
    <r>
      <rPr>
        <b/>
        <sz val="11"/>
        <color theme="1"/>
        <rFont val="Calibri"/>
        <family val="2"/>
        <charset val="238"/>
      </rPr>
      <t xml:space="preserve">Nosná konstrukce </t>
    </r>
    <r>
      <rPr>
        <sz val="11"/>
        <color theme="1"/>
        <rFont val="Calibri"/>
        <family val="2"/>
        <charset val="238"/>
      </rPr>
      <t>(západ-východ) vč. zatížení</t>
    </r>
  </si>
  <si>
    <r>
      <t xml:space="preserve">Solární </t>
    </r>
    <r>
      <rPr>
        <b/>
        <sz val="11"/>
        <color theme="1"/>
        <rFont val="Calibri"/>
        <family val="2"/>
        <charset val="238"/>
      </rPr>
      <t xml:space="preserve">kabel </t>
    </r>
    <r>
      <rPr>
        <sz val="11"/>
        <color theme="1"/>
        <rFont val="Calibri"/>
        <family val="2"/>
        <charset val="238"/>
      </rPr>
      <t>6mm</t>
    </r>
    <r>
      <rPr>
        <vertAlign val="superscript"/>
        <sz val="11"/>
        <color theme="1"/>
        <rFont val="Calibri"/>
        <family val="2"/>
        <charset val="238"/>
      </rPr>
      <t>2</t>
    </r>
  </si>
  <si>
    <r>
      <rPr>
        <b/>
        <sz val="11"/>
        <color theme="1"/>
        <rFont val="Calibri"/>
        <family val="2"/>
        <charset val="238"/>
      </rPr>
      <t xml:space="preserve">DC konektory </t>
    </r>
    <r>
      <rPr>
        <sz val="11"/>
        <color theme="1"/>
        <rFont val="Calibri"/>
        <family val="2"/>
        <charset val="238"/>
      </rPr>
      <t>pro kabel 6mm</t>
    </r>
    <r>
      <rPr>
        <vertAlign val="superscript"/>
        <sz val="11"/>
        <color theme="1"/>
        <rFont val="Calibri"/>
        <family val="2"/>
        <charset val="238"/>
      </rPr>
      <t>2</t>
    </r>
  </si>
  <si>
    <r>
      <t xml:space="preserve">Rozvaděč </t>
    </r>
    <r>
      <rPr>
        <b/>
        <sz val="11"/>
        <color theme="1"/>
        <rFont val="Calibri"/>
        <family val="2"/>
        <charset val="238"/>
      </rPr>
      <t xml:space="preserve">RFVE </t>
    </r>
    <r>
      <rPr>
        <sz val="11"/>
        <color theme="1"/>
        <rFont val="Calibri"/>
        <family val="2"/>
        <charset val="238"/>
      </rPr>
      <t>dle PD</t>
    </r>
  </si>
  <si>
    <r>
      <t xml:space="preserve">Úprava </t>
    </r>
    <r>
      <rPr>
        <b/>
        <sz val="11"/>
        <color theme="1"/>
        <rFont val="Calibri"/>
        <family val="2"/>
        <charset val="238"/>
      </rPr>
      <t xml:space="preserve">hlavního rozvaděče </t>
    </r>
    <r>
      <rPr>
        <sz val="11"/>
        <color theme="1"/>
        <rFont val="Calibri"/>
        <family val="2"/>
        <charset val="238"/>
      </rPr>
      <t>dle PD</t>
    </r>
  </si>
  <si>
    <r>
      <rPr>
        <b/>
        <sz val="11"/>
        <color theme="1"/>
        <rFont val="Calibri"/>
        <family val="2"/>
        <charset val="238"/>
      </rPr>
      <t xml:space="preserve">Zemní a výkopové práce </t>
    </r>
    <r>
      <rPr>
        <sz val="11"/>
        <color theme="1"/>
        <rFont val="Calibri"/>
        <family val="2"/>
        <charset val="238"/>
      </rPr>
      <t>pro uložení kabelů</t>
    </r>
  </si>
  <si>
    <r>
      <rPr>
        <b/>
        <sz val="11"/>
        <color theme="1"/>
        <rFont val="Calibri"/>
        <family val="2"/>
        <charset val="238"/>
      </rPr>
      <t xml:space="preserve">Monitorovací systém </t>
    </r>
    <r>
      <rPr>
        <sz val="11"/>
        <color theme="1"/>
        <rFont val="Calibri"/>
        <family val="2"/>
        <charset val="238"/>
      </rPr>
      <t>výkonu FVE</t>
    </r>
  </si>
  <si>
    <r>
      <rPr>
        <b/>
        <sz val="11"/>
        <color theme="1"/>
        <rFont val="Calibri"/>
        <family val="2"/>
        <charset val="238"/>
      </rPr>
      <t>Zastřešený domek</t>
    </r>
    <r>
      <rPr>
        <sz val="11"/>
        <color theme="1"/>
        <rFont val="Calibri"/>
        <family val="2"/>
        <charset val="238"/>
      </rPr>
      <t xml:space="preserve"> pro umístění technologie o minimálních vnitřních rozměrech 2x2.5x2.4m (š x d x v) zhotovený z nehořlavých materiálů v souladu s PBŘ</t>
    </r>
  </si>
  <si>
    <r>
      <t>Výchozí</t>
    </r>
    <r>
      <rPr>
        <b/>
        <sz val="11"/>
        <color theme="1"/>
        <rFont val="Calibri"/>
        <family val="2"/>
        <charset val="238"/>
      </rPr>
      <t xml:space="preserve"> revizní zpráva </t>
    </r>
    <r>
      <rPr>
        <sz val="11"/>
        <color theme="1"/>
        <rFont val="Calibri"/>
        <family val="2"/>
        <charset val="238"/>
      </rPr>
      <t>FVE a hromosvodů</t>
    </r>
  </si>
  <si>
    <r>
      <rPr>
        <b/>
        <sz val="11"/>
        <color theme="1"/>
        <rFont val="Calibri"/>
        <family val="2"/>
        <charset val="238"/>
      </rPr>
      <t>Projektová dokumentace</t>
    </r>
    <r>
      <rPr>
        <sz val="11"/>
        <color theme="1"/>
        <rFont val="Calibri"/>
        <family val="2"/>
        <charset val="238"/>
      </rPr>
      <t xml:space="preserve"> skutečného provedení</t>
    </r>
  </si>
  <si>
    <r>
      <t xml:space="preserve">Administrace </t>
    </r>
    <r>
      <rPr>
        <b/>
        <sz val="11"/>
        <color theme="1"/>
        <rFont val="Calibri"/>
        <family val="2"/>
        <charset val="238"/>
      </rPr>
      <t>připojení</t>
    </r>
    <r>
      <rPr>
        <sz val="11"/>
        <color theme="1"/>
        <rFont val="Calibri"/>
        <family val="2"/>
        <charset val="238"/>
      </rPr>
      <t xml:space="preserve"> výrobny k distribuční síti dle SoP</t>
    </r>
  </si>
  <si>
    <r>
      <t xml:space="preserve">Administrace </t>
    </r>
    <r>
      <rPr>
        <b/>
        <sz val="11"/>
        <color theme="1"/>
        <rFont val="Calibri"/>
        <family val="2"/>
        <charset val="238"/>
      </rPr>
      <t>licence</t>
    </r>
    <r>
      <rPr>
        <sz val="11"/>
        <color theme="1"/>
        <rFont val="Calibri"/>
        <family val="2"/>
        <charset val="238"/>
      </rPr>
      <t xml:space="preserve"> ERÚ</t>
    </r>
  </si>
  <si>
    <r>
      <t xml:space="preserve">Monitorovací systém </t>
    </r>
    <r>
      <rPr>
        <sz val="11"/>
        <color theme="1"/>
        <rFont val="Calibri"/>
        <family val="2"/>
        <charset val="238"/>
      </rPr>
      <t>bateriového úložiště</t>
    </r>
  </si>
  <si>
    <r>
      <rPr>
        <b/>
        <sz val="11"/>
        <color theme="1"/>
        <rFont val="Calibri"/>
        <family val="2"/>
        <charset val="238"/>
      </rPr>
      <t xml:space="preserve">Bateriové úložiště </t>
    </r>
    <r>
      <rPr>
        <sz val="11"/>
        <color theme="1"/>
        <rFont val="Calibri"/>
        <family val="2"/>
        <charset val="238"/>
      </rPr>
      <t>o minimální využitelné kapacitě 100 kWh, technologie LiFePO4</t>
    </r>
  </si>
  <si>
    <t>m</t>
  </si>
  <si>
    <r>
      <t xml:space="preserve">Tlačítko </t>
    </r>
    <r>
      <rPr>
        <b/>
        <sz val="11"/>
        <color theme="1"/>
        <rFont val="Calibri"/>
        <family val="2"/>
        <charset val="238"/>
      </rPr>
      <t xml:space="preserve">TOTAL STOP </t>
    </r>
    <r>
      <rPr>
        <sz val="11"/>
        <color theme="1"/>
        <rFont val="Calibri"/>
        <family val="2"/>
        <charset val="238"/>
      </rPr>
      <t>dle PBŘ</t>
    </r>
  </si>
  <si>
    <r>
      <t xml:space="preserve">Zhotovení </t>
    </r>
    <r>
      <rPr>
        <b/>
        <sz val="11"/>
        <color theme="1"/>
        <rFont val="Calibri"/>
        <family val="2"/>
        <charset val="238"/>
      </rPr>
      <t xml:space="preserve">štěrkového lože/základové desky </t>
    </r>
    <r>
      <rPr>
        <sz val="11"/>
        <color theme="1"/>
        <rFont val="Calibri"/>
        <family val="2"/>
        <charset val="238"/>
      </rPr>
      <t xml:space="preserve">pro uložení technologického domku včetně zemních prací </t>
    </r>
  </si>
  <si>
    <r>
      <t xml:space="preserve">Doplnění </t>
    </r>
    <r>
      <rPr>
        <b/>
        <sz val="11"/>
        <color theme="1"/>
        <rFont val="Calibri"/>
        <family val="2"/>
        <charset val="238"/>
      </rPr>
      <t>hromosvodové soustavy</t>
    </r>
    <r>
      <rPr>
        <sz val="11"/>
        <color theme="1"/>
        <rFont val="Calibri"/>
        <family val="2"/>
        <charset val="238"/>
      </rPr>
      <t xml:space="preserve"> zemnícím drátem AlMgSi 8 (pospojení v místech křížení či nedostatečné přeskokové vzdálenosti s konstrukcí FV panelů)</t>
    </r>
  </si>
  <si>
    <t>Geodetické zaměření stavby</t>
  </si>
  <si>
    <r>
      <rPr>
        <b/>
        <sz val="11"/>
        <color theme="1"/>
        <rFont val="Calibri"/>
        <family val="2"/>
        <charset val="238"/>
      </rPr>
      <t xml:space="preserve">Kabelové trasy </t>
    </r>
    <r>
      <rPr>
        <sz val="11"/>
        <color theme="1"/>
        <rFont val="Calibri"/>
        <family val="2"/>
        <charset val="238"/>
      </rPr>
      <t>- pozinkované rošty, PVC trubky, chráničky</t>
    </r>
  </si>
  <si>
    <r>
      <t xml:space="preserve">sazba DPH (%) </t>
    </r>
    <r>
      <rPr>
        <b/>
        <sz val="11"/>
        <color rgb="FFFF0000"/>
        <rFont val="Calibri"/>
        <family val="2"/>
        <charset val="238"/>
      </rPr>
      <t>(1)</t>
    </r>
  </si>
  <si>
    <r>
      <t xml:space="preserve">pozn. </t>
    </r>
    <r>
      <rPr>
        <sz val="11"/>
        <color rgb="FFFF0000"/>
        <rFont val="Calibri"/>
        <family val="2"/>
        <charset val="238"/>
      </rPr>
      <t>(1)</t>
    </r>
    <r>
      <rPr>
        <sz val="11"/>
        <color theme="1"/>
        <rFont val="Calibri"/>
        <family val="2"/>
        <charset val="238"/>
      </rPr>
      <t xml:space="preserve"> sazbu DPH doplní potenciální dodavatel včetně ceny celkem s DPH</t>
    </r>
  </si>
  <si>
    <r>
      <rPr>
        <b/>
        <sz val="11"/>
        <color theme="1"/>
        <rFont val="Calibri"/>
        <family val="2"/>
        <charset val="238"/>
      </rPr>
      <t xml:space="preserve">Hybridní střídač </t>
    </r>
    <r>
      <rPr>
        <sz val="11"/>
        <color theme="1"/>
        <rFont val="Calibri"/>
        <family val="2"/>
        <charset val="238"/>
      </rPr>
      <t>o AC výkonu 100kW</t>
    </r>
    <r>
      <rPr>
        <b/>
        <sz val="11"/>
        <color theme="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(v případě použití této položky nebudou oceněny položky č. 1 a 3)</t>
    </r>
  </si>
  <si>
    <r>
      <rPr>
        <b/>
        <sz val="11"/>
        <color theme="1"/>
        <rFont val="Calibri"/>
        <family val="2"/>
        <charset val="238"/>
      </rPr>
      <t xml:space="preserve">Síťový střídač </t>
    </r>
    <r>
      <rPr>
        <sz val="11"/>
        <color theme="1"/>
        <rFont val="Calibri"/>
        <family val="2"/>
        <charset val="238"/>
      </rPr>
      <t xml:space="preserve">o nominálním AC výkonu 50kW </t>
    </r>
    <r>
      <rPr>
        <sz val="11"/>
        <color rgb="FFFF0000"/>
        <rFont val="Calibri"/>
        <family val="2"/>
        <charset val="238"/>
      </rPr>
      <t>(může být nahrazeno kompletem, viz položka č. 4. V tomto případě položka č. 1 nebude oceněna)</t>
    </r>
  </si>
  <si>
    <r>
      <rPr>
        <b/>
        <sz val="11"/>
        <color theme="1"/>
        <rFont val="Calibri"/>
        <family val="2"/>
        <charset val="238"/>
      </rPr>
      <t xml:space="preserve">Bateriový střídač </t>
    </r>
    <r>
      <rPr>
        <sz val="11"/>
        <color theme="1"/>
        <rFont val="Calibri"/>
        <family val="2"/>
        <charset val="238"/>
      </rPr>
      <t xml:space="preserve">o min. výkonu 50kW </t>
    </r>
    <r>
      <rPr>
        <sz val="11"/>
        <color rgb="FFFF0000"/>
        <rFont val="Calibri"/>
        <family val="2"/>
        <charset val="238"/>
      </rPr>
      <t>(může být nahrazeno kompletem, viz položka č. 4. V tomto případě položka č. 3 nebude oceněna)</t>
    </r>
  </si>
  <si>
    <t>dodávka v Kč bez DPH</t>
  </si>
  <si>
    <t>montáž v Kč bez DPH</t>
  </si>
  <si>
    <t>Celkem v Kč bez DPH</t>
  </si>
  <si>
    <r>
      <t xml:space="preserve">Celkem v Kč s DPH </t>
    </r>
    <r>
      <rPr>
        <b/>
        <sz val="11"/>
        <color rgb="FFFF0000"/>
        <rFont val="Calibri"/>
        <family val="2"/>
        <charset val="238"/>
      </rPr>
      <t>(1)</t>
    </r>
  </si>
  <si>
    <t>CELKEM v Kč bez DPH:</t>
  </si>
  <si>
    <t>CELKEM v Kč s DPH:</t>
  </si>
  <si>
    <t>soubor</t>
  </si>
  <si>
    <r>
      <rPr>
        <b/>
        <sz val="11"/>
        <color theme="1"/>
        <rFont val="Calibri"/>
        <family val="2"/>
        <charset val="238"/>
      </rPr>
      <t xml:space="preserve">Fotovoltaický modul (panely) </t>
    </r>
    <r>
      <rPr>
        <sz val="11"/>
        <color theme="1"/>
        <rFont val="Calibri"/>
        <family val="2"/>
        <charset val="238"/>
      </rPr>
      <t>o celkovém výkonu 99,20 kWp</t>
    </r>
  </si>
  <si>
    <r>
      <t xml:space="preserve">Stavební objekt pro uložení technologie střídačů a baterií </t>
    </r>
    <r>
      <rPr>
        <b/>
        <sz val="11"/>
        <color rgb="FFFF0000"/>
        <rFont val="Calibri"/>
        <family val="2"/>
        <charset val="238"/>
      </rPr>
      <t>(dle PBŘ viz příloha zadávací dokumentace)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</si>
</sst>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_ ;\-#,##0.00\ "/>
  </numFmts>
  <fonts count="7" x14ac:knownFonts="1"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vertical="top"/>
    </xf>
    <xf numFmtId="0" fontId="1" fillId="0" borderId="5" xfId="0" applyFont="1" applyBorder="1" applyAlignment="1">
      <alignment vertical="top"/>
    </xf>
    <xf numFmtId="0" fontId="0" fillId="2" borderId="4" xfId="0" applyFill="1" applyBorder="1" applyAlignment="1">
      <alignment horizontal="center" vertical="top"/>
    </xf>
    <xf numFmtId="0" fontId="1" fillId="2" borderId="8" xfId="0" applyFont="1" applyFill="1" applyBorder="1" applyAlignment="1">
      <alignment vertical="top"/>
    </xf>
    <xf numFmtId="0" fontId="0" fillId="2" borderId="5" xfId="0" applyFill="1" applyBorder="1" applyAlignment="1">
      <alignment horizontal="center" vertical="center"/>
    </xf>
    <xf numFmtId="44" fontId="0" fillId="2" borderId="5" xfId="1" applyFont="1" applyFill="1" applyBorder="1" applyAlignment="1">
      <alignment horizontal="center" vertical="center"/>
    </xf>
    <xf numFmtId="44" fontId="0" fillId="2" borderId="9" xfId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top"/>
    </xf>
    <xf numFmtId="0" fontId="0" fillId="0" borderId="10" xfId="0" applyBorder="1" applyAlignment="1">
      <alignment vertical="top"/>
    </xf>
    <xf numFmtId="44" fontId="0" fillId="0" borderId="14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4" fontId="0" fillId="2" borderId="17" xfId="1" applyFont="1" applyFill="1" applyBorder="1" applyAlignment="1">
      <alignment horizontal="center" vertical="center"/>
    </xf>
    <xf numFmtId="44" fontId="0" fillId="4" borderId="19" xfId="0" applyNumberFormat="1" applyFill="1" applyBorder="1" applyAlignment="1">
      <alignment horizontal="center" vertical="center"/>
    </xf>
    <xf numFmtId="9" fontId="0" fillId="0" borderId="18" xfId="1" applyNumberFormat="1" applyFont="1" applyBorder="1" applyAlignment="1">
      <alignment horizontal="center" vertical="center"/>
    </xf>
    <xf numFmtId="9" fontId="0" fillId="2" borderId="18" xfId="1" applyNumberFormat="1" applyFont="1" applyFill="1" applyBorder="1" applyAlignment="1">
      <alignment horizontal="center" vertical="center"/>
    </xf>
    <xf numFmtId="44" fontId="1" fillId="4" borderId="3" xfId="1" applyFont="1" applyFill="1" applyBorder="1" applyAlignment="1">
      <alignment horizontal="center" vertical="center"/>
    </xf>
    <xf numFmtId="44" fontId="0" fillId="0" borderId="21" xfId="0" applyNumberFormat="1" applyBorder="1" applyAlignment="1">
      <alignment horizontal="center" vertical="center"/>
    </xf>
    <xf numFmtId="0" fontId="0" fillId="0" borderId="5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0" fillId="0" borderId="5" xfId="1" applyNumberFormat="1" applyFont="1" applyBorder="1" applyAlignment="1">
      <alignment horizontal="center" vertical="center"/>
    </xf>
    <xf numFmtId="4" fontId="0" fillId="0" borderId="6" xfId="1" applyNumberFormat="1" applyFont="1" applyBorder="1" applyAlignment="1">
      <alignment horizontal="center" vertical="center"/>
    </xf>
    <xf numFmtId="4" fontId="0" fillId="2" borderId="5" xfId="1" applyNumberFormat="1" applyFont="1" applyFill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164" fontId="1" fillId="4" borderId="20" xfId="1" applyNumberFormat="1" applyFont="1" applyFill="1" applyBorder="1" applyAlignment="1">
      <alignment horizontal="center" vertical="center"/>
    </xf>
    <xf numFmtId="4" fontId="0" fillId="0" borderId="8" xfId="1" applyNumberFormat="1" applyFont="1" applyBorder="1" applyAlignment="1">
      <alignment horizontal="center" vertical="center"/>
    </xf>
    <xf numFmtId="4" fontId="0" fillId="2" borderId="8" xfId="1" applyNumberFormat="1" applyFont="1" applyFill="1" applyBorder="1" applyAlignment="1">
      <alignment horizontal="center" vertical="center"/>
    </xf>
    <xf numFmtId="4" fontId="0" fillId="2" borderId="6" xfId="1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center" indent="8"/>
    </xf>
    <xf numFmtId="0" fontId="1" fillId="0" borderId="14" xfId="0" applyFont="1" applyBorder="1" applyAlignment="1">
      <alignment horizontal="left" vertical="center" indent="8"/>
    </xf>
    <xf numFmtId="9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8"/>
    </xf>
    <xf numFmtId="0" fontId="1" fillId="0" borderId="2" xfId="0" applyFont="1" applyBorder="1" applyAlignment="1">
      <alignment horizontal="left" vertical="center" indent="8"/>
    </xf>
    <xf numFmtId="0" fontId="4" fillId="3" borderId="12" xfId="0" applyFont="1" applyFill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4" fontId="1" fillId="5" borderId="15" xfId="1" applyFont="1" applyFill="1" applyBorder="1" applyAlignment="1">
      <alignment horizontal="left" vertical="center"/>
    </xf>
    <xf numFmtId="164" fontId="1" fillId="3" borderId="2" xfId="1" applyNumberFormat="1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8C4CA-91AA-40C7-8982-699D5F039275}">
  <sheetPr>
    <pageSetUpPr fitToPage="1"/>
  </sheetPr>
  <dimension ref="A1:I39"/>
  <sheetViews>
    <sheetView tabSelected="1" topLeftCell="A13" zoomScale="85" zoomScaleNormal="85" workbookViewId="0">
      <selection activeCell="J11" sqref="J11"/>
    </sheetView>
  </sheetViews>
  <sheetFormatPr defaultRowHeight="14.4" x14ac:dyDescent="0.3"/>
  <cols>
    <col min="1" max="1" width="10" style="3" customWidth="1"/>
    <col min="2" max="2" width="123.21875" customWidth="1"/>
    <col min="3" max="4" width="8.88671875" style="1"/>
    <col min="5" max="5" width="15.77734375" style="1" bestFit="1" customWidth="1"/>
    <col min="6" max="6" width="15.5546875" style="1" bestFit="1" customWidth="1"/>
    <col min="7" max="7" width="17.6640625" style="1" bestFit="1" customWidth="1"/>
    <col min="8" max="8" width="7.33203125" style="1" customWidth="1"/>
    <col min="9" max="9" width="17.6640625" style="1" bestFit="1" customWidth="1"/>
  </cols>
  <sheetData>
    <row r="1" spans="1:9" ht="22.8" customHeight="1" x14ac:dyDescent="0.3">
      <c r="A1" s="43" t="s">
        <v>9</v>
      </c>
      <c r="B1" s="43"/>
      <c r="C1" s="43"/>
      <c r="D1" s="43"/>
      <c r="E1" s="43"/>
      <c r="F1" s="43"/>
      <c r="G1" s="43"/>
      <c r="H1" s="3"/>
      <c r="I1"/>
    </row>
    <row r="2" spans="1:9" ht="42.6" customHeight="1" x14ac:dyDescent="0.3">
      <c r="A2" s="4" t="s">
        <v>0</v>
      </c>
      <c r="B2" s="5" t="s">
        <v>1</v>
      </c>
      <c r="C2" s="5" t="s">
        <v>10</v>
      </c>
      <c r="D2" s="5" t="s">
        <v>11</v>
      </c>
      <c r="E2" s="27" t="s">
        <v>40</v>
      </c>
      <c r="F2" s="28" t="s">
        <v>41</v>
      </c>
      <c r="G2" s="18" t="s">
        <v>42</v>
      </c>
      <c r="H2" s="19" t="s">
        <v>35</v>
      </c>
      <c r="I2" s="18" t="s">
        <v>43</v>
      </c>
    </row>
    <row r="3" spans="1:9" ht="13.95" customHeight="1" x14ac:dyDescent="0.3">
      <c r="A3" s="10"/>
      <c r="B3" s="11" t="s">
        <v>3</v>
      </c>
      <c r="C3" s="12"/>
      <c r="D3" s="12"/>
      <c r="E3" s="13"/>
      <c r="F3" s="13"/>
      <c r="G3" s="14"/>
      <c r="H3" s="20"/>
      <c r="I3" s="14"/>
    </row>
    <row r="4" spans="1:9" ht="13.95" customHeight="1" x14ac:dyDescent="0.3">
      <c r="A4" s="7">
        <v>1</v>
      </c>
      <c r="B4" s="8" t="s">
        <v>38</v>
      </c>
      <c r="C4" s="2">
        <v>2</v>
      </c>
      <c r="D4" s="2" t="s">
        <v>12</v>
      </c>
      <c r="E4" s="29"/>
      <c r="F4" s="34"/>
      <c r="G4" s="30">
        <f>(E4*C4)+F4</f>
        <v>0</v>
      </c>
      <c r="H4" s="22"/>
      <c r="I4" s="30">
        <f>(G4*H4)+G4</f>
        <v>0</v>
      </c>
    </row>
    <row r="5" spans="1:9" ht="13.95" customHeight="1" x14ac:dyDescent="0.3">
      <c r="A5" s="7">
        <f>MAX($A$4:A4)+1</f>
        <v>2</v>
      </c>
      <c r="B5" s="8" t="s">
        <v>21</v>
      </c>
      <c r="C5" s="2">
        <v>1</v>
      </c>
      <c r="D5" s="2" t="s">
        <v>12</v>
      </c>
      <c r="E5" s="29"/>
      <c r="F5" s="34"/>
      <c r="G5" s="30">
        <f t="shared" ref="G5:G35" si="0">(E5*C5)+F5</f>
        <v>0</v>
      </c>
      <c r="H5" s="22"/>
      <c r="I5" s="30">
        <f t="shared" ref="I5:I35" si="1">(G5*H5)+G5</f>
        <v>0</v>
      </c>
    </row>
    <row r="6" spans="1:9" ht="13.95" customHeight="1" x14ac:dyDescent="0.3">
      <c r="A6" s="10"/>
      <c r="B6" s="11" t="s">
        <v>2</v>
      </c>
      <c r="C6" s="12"/>
      <c r="D6" s="12"/>
      <c r="E6" s="31"/>
      <c r="F6" s="35"/>
      <c r="G6" s="36"/>
      <c r="H6" s="23"/>
      <c r="I6" s="36"/>
    </row>
    <row r="7" spans="1:9" ht="13.95" customHeight="1" x14ac:dyDescent="0.3">
      <c r="A7" s="7">
        <f>MAX($A$4:A6)+1</f>
        <v>3</v>
      </c>
      <c r="B7" s="8" t="s">
        <v>39</v>
      </c>
      <c r="C7" s="2">
        <v>1</v>
      </c>
      <c r="D7" s="2" t="s">
        <v>12</v>
      </c>
      <c r="E7" s="29"/>
      <c r="F7" s="34"/>
      <c r="G7" s="30">
        <f t="shared" si="0"/>
        <v>0</v>
      </c>
      <c r="H7" s="22"/>
      <c r="I7" s="30">
        <f t="shared" si="1"/>
        <v>0</v>
      </c>
    </row>
    <row r="8" spans="1:9" ht="13.95" customHeight="1" x14ac:dyDescent="0.3">
      <c r="A8" s="7">
        <v>4</v>
      </c>
      <c r="B8" s="8" t="s">
        <v>37</v>
      </c>
      <c r="C8" s="2">
        <v>1</v>
      </c>
      <c r="D8" s="2" t="s">
        <v>12</v>
      </c>
      <c r="E8" s="29"/>
      <c r="F8" s="34"/>
      <c r="G8" s="30">
        <f t="shared" si="0"/>
        <v>0</v>
      </c>
      <c r="H8" s="22"/>
      <c r="I8" s="30">
        <f t="shared" si="1"/>
        <v>0</v>
      </c>
    </row>
    <row r="9" spans="1:9" ht="13.95" customHeight="1" x14ac:dyDescent="0.3">
      <c r="A9" s="7">
        <v>5</v>
      </c>
      <c r="B9" s="8" t="s">
        <v>28</v>
      </c>
      <c r="C9" s="2">
        <v>1</v>
      </c>
      <c r="D9" s="2" t="s">
        <v>12</v>
      </c>
      <c r="E9" s="29"/>
      <c r="F9" s="34"/>
      <c r="G9" s="30">
        <f t="shared" si="0"/>
        <v>0</v>
      </c>
      <c r="H9" s="22"/>
      <c r="I9" s="30">
        <f t="shared" si="1"/>
        <v>0</v>
      </c>
    </row>
    <row r="10" spans="1:9" ht="13.95" customHeight="1" x14ac:dyDescent="0.3">
      <c r="A10" s="7">
        <v>6</v>
      </c>
      <c r="B10" s="9" t="s">
        <v>27</v>
      </c>
      <c r="C10" s="2">
        <v>1</v>
      </c>
      <c r="D10" s="2" t="s">
        <v>12</v>
      </c>
      <c r="E10" s="29"/>
      <c r="F10" s="34"/>
      <c r="G10" s="30">
        <f t="shared" si="0"/>
        <v>0</v>
      </c>
      <c r="H10" s="22"/>
      <c r="I10" s="30">
        <f t="shared" si="1"/>
        <v>0</v>
      </c>
    </row>
    <row r="11" spans="1:9" ht="13.95" customHeight="1" x14ac:dyDescent="0.3">
      <c r="A11" s="10"/>
      <c r="B11" s="11" t="s">
        <v>4</v>
      </c>
      <c r="C11" s="12"/>
      <c r="D11" s="12"/>
      <c r="E11" s="31"/>
      <c r="F11" s="35"/>
      <c r="G11" s="36"/>
      <c r="H11" s="23"/>
      <c r="I11" s="36"/>
    </row>
    <row r="12" spans="1:9" ht="13.95" customHeight="1" x14ac:dyDescent="0.3">
      <c r="A12" s="7">
        <f>MAX($A$4:A11)+1</f>
        <v>7</v>
      </c>
      <c r="B12" s="8" t="s">
        <v>47</v>
      </c>
      <c r="C12" s="2">
        <v>1</v>
      </c>
      <c r="D12" s="2" t="s">
        <v>46</v>
      </c>
      <c r="E12" s="29"/>
      <c r="F12" s="34"/>
      <c r="G12" s="30">
        <f t="shared" si="0"/>
        <v>0</v>
      </c>
      <c r="H12" s="22"/>
      <c r="I12" s="30">
        <f t="shared" si="1"/>
        <v>0</v>
      </c>
    </row>
    <row r="13" spans="1:9" ht="13.95" customHeight="1" x14ac:dyDescent="0.3">
      <c r="A13" s="7">
        <f>MAX($A$4:A12)+1</f>
        <v>8</v>
      </c>
      <c r="B13" s="8" t="s">
        <v>14</v>
      </c>
      <c r="C13" s="2">
        <v>1</v>
      </c>
      <c r="D13" s="2" t="s">
        <v>46</v>
      </c>
      <c r="E13" s="29"/>
      <c r="F13" s="34"/>
      <c r="G13" s="30">
        <f t="shared" si="0"/>
        <v>0</v>
      </c>
      <c r="H13" s="22"/>
      <c r="I13" s="30">
        <f t="shared" si="1"/>
        <v>0</v>
      </c>
    </row>
    <row r="14" spans="1:9" ht="13.95" customHeight="1" x14ac:dyDescent="0.3">
      <c r="A14" s="7">
        <f>MAX($A$4:A13)+1</f>
        <v>9</v>
      </c>
      <c r="B14" s="8" t="s">
        <v>15</v>
      </c>
      <c r="C14" s="2">
        <v>1</v>
      </c>
      <c r="D14" s="2" t="s">
        <v>46</v>
      </c>
      <c r="E14" s="29"/>
      <c r="F14" s="34"/>
      <c r="G14" s="30">
        <f t="shared" si="0"/>
        <v>0</v>
      </c>
      <c r="H14" s="22"/>
      <c r="I14" s="30">
        <f t="shared" si="1"/>
        <v>0</v>
      </c>
    </row>
    <row r="15" spans="1:9" ht="16.2" x14ac:dyDescent="0.3">
      <c r="A15" s="7">
        <f>MAX($A$4:A14)+1</f>
        <v>10</v>
      </c>
      <c r="B15" s="8" t="s">
        <v>16</v>
      </c>
      <c r="C15" s="2">
        <v>700</v>
      </c>
      <c r="D15" s="2" t="s">
        <v>29</v>
      </c>
      <c r="E15" s="29"/>
      <c r="F15" s="34"/>
      <c r="G15" s="30">
        <f t="shared" si="0"/>
        <v>0</v>
      </c>
      <c r="H15" s="22"/>
      <c r="I15" s="30">
        <f t="shared" si="1"/>
        <v>0</v>
      </c>
    </row>
    <row r="16" spans="1:9" ht="16.2" x14ac:dyDescent="0.3">
      <c r="A16" s="7">
        <f>MAX($A$4:A15)+1</f>
        <v>11</v>
      </c>
      <c r="B16" s="8" t="s">
        <v>17</v>
      </c>
      <c r="C16" s="2">
        <v>70</v>
      </c>
      <c r="D16" s="2" t="s">
        <v>12</v>
      </c>
      <c r="E16" s="29"/>
      <c r="F16" s="34"/>
      <c r="G16" s="30">
        <f t="shared" si="0"/>
        <v>0</v>
      </c>
      <c r="H16" s="22"/>
      <c r="I16" s="30">
        <f t="shared" si="1"/>
        <v>0</v>
      </c>
    </row>
    <row r="17" spans="1:9" x14ac:dyDescent="0.3">
      <c r="A17" s="7">
        <f>MAX($A$4:A16)+1</f>
        <v>12</v>
      </c>
      <c r="B17" s="8" t="s">
        <v>7</v>
      </c>
      <c r="C17" s="2">
        <v>1</v>
      </c>
      <c r="D17" s="2" t="s">
        <v>12</v>
      </c>
      <c r="E17" s="29"/>
      <c r="F17" s="34"/>
      <c r="G17" s="30">
        <f t="shared" si="0"/>
        <v>0</v>
      </c>
      <c r="H17" s="22"/>
      <c r="I17" s="30">
        <f t="shared" si="1"/>
        <v>0</v>
      </c>
    </row>
    <row r="18" spans="1:9" ht="13.95" customHeight="1" x14ac:dyDescent="0.3">
      <c r="A18" s="10"/>
      <c r="B18" s="11" t="s">
        <v>5</v>
      </c>
      <c r="C18" s="12"/>
      <c r="D18" s="12"/>
      <c r="E18" s="31"/>
      <c r="F18" s="35"/>
      <c r="G18" s="36"/>
      <c r="H18" s="23"/>
      <c r="I18" s="36"/>
    </row>
    <row r="19" spans="1:9" ht="13.95" customHeight="1" x14ac:dyDescent="0.3">
      <c r="A19" s="7">
        <f>MAX($A$4:A18)+1</f>
        <v>13</v>
      </c>
      <c r="B19" s="8" t="s">
        <v>8</v>
      </c>
      <c r="C19" s="2">
        <f>175+70</f>
        <v>245</v>
      </c>
      <c r="D19" s="2" t="s">
        <v>29</v>
      </c>
      <c r="E19" s="29"/>
      <c r="F19" s="34"/>
      <c r="G19" s="30">
        <f t="shared" si="0"/>
        <v>0</v>
      </c>
      <c r="H19" s="22"/>
      <c r="I19" s="30">
        <f t="shared" si="1"/>
        <v>0</v>
      </c>
    </row>
    <row r="20" spans="1:9" ht="13.95" customHeight="1" x14ac:dyDescent="0.3">
      <c r="A20" s="7">
        <f>+A19+1</f>
        <v>14</v>
      </c>
      <c r="B20" s="8" t="s">
        <v>34</v>
      </c>
      <c r="C20" s="2">
        <v>1</v>
      </c>
      <c r="D20" s="2" t="s">
        <v>12</v>
      </c>
      <c r="E20" s="29"/>
      <c r="F20" s="34"/>
      <c r="G20" s="30">
        <f t="shared" si="0"/>
        <v>0</v>
      </c>
      <c r="H20" s="22"/>
      <c r="I20" s="30">
        <f t="shared" si="1"/>
        <v>0</v>
      </c>
    </row>
    <row r="21" spans="1:9" ht="13.95" customHeight="1" x14ac:dyDescent="0.3">
      <c r="A21" s="7">
        <f>MAX($A$4:A20)+1</f>
        <v>15</v>
      </c>
      <c r="B21" s="8" t="s">
        <v>20</v>
      </c>
      <c r="C21" s="2">
        <f>8+19+2</f>
        <v>29</v>
      </c>
      <c r="D21" s="2" t="s">
        <v>29</v>
      </c>
      <c r="E21" s="29"/>
      <c r="F21" s="34"/>
      <c r="G21" s="30">
        <f t="shared" si="0"/>
        <v>0</v>
      </c>
      <c r="H21" s="22"/>
      <c r="I21" s="30">
        <f t="shared" si="1"/>
        <v>0</v>
      </c>
    </row>
    <row r="22" spans="1:9" ht="13.95" customHeight="1" x14ac:dyDescent="0.3">
      <c r="A22" s="7">
        <f>MAX($A$4:A21)+1</f>
        <v>16</v>
      </c>
      <c r="B22" s="8" t="s">
        <v>18</v>
      </c>
      <c r="C22" s="2">
        <v>1</v>
      </c>
      <c r="D22" s="2" t="s">
        <v>12</v>
      </c>
      <c r="E22" s="29"/>
      <c r="F22" s="34"/>
      <c r="G22" s="30">
        <f t="shared" si="0"/>
        <v>0</v>
      </c>
      <c r="H22" s="22"/>
      <c r="I22" s="30">
        <f t="shared" si="1"/>
        <v>0</v>
      </c>
    </row>
    <row r="23" spans="1:9" ht="13.95" customHeight="1" x14ac:dyDescent="0.3">
      <c r="A23" s="7">
        <f>MAX($A$4:A22)+1</f>
        <v>17</v>
      </c>
      <c r="B23" s="8" t="s">
        <v>19</v>
      </c>
      <c r="C23" s="2">
        <v>1</v>
      </c>
      <c r="D23" s="2" t="s">
        <v>12</v>
      </c>
      <c r="E23" s="29"/>
      <c r="F23" s="34"/>
      <c r="G23" s="30">
        <f t="shared" si="0"/>
        <v>0</v>
      </c>
      <c r="H23" s="22"/>
      <c r="I23" s="30">
        <f t="shared" si="1"/>
        <v>0</v>
      </c>
    </row>
    <row r="24" spans="1:9" ht="13.95" customHeight="1" x14ac:dyDescent="0.3">
      <c r="A24" s="7">
        <f>MAX($A$4:A23)+1</f>
        <v>18</v>
      </c>
      <c r="B24" s="8" t="s">
        <v>30</v>
      </c>
      <c r="C24" s="2">
        <v>1</v>
      </c>
      <c r="D24" s="2" t="s">
        <v>12</v>
      </c>
      <c r="E24" s="29"/>
      <c r="F24" s="34"/>
      <c r="G24" s="30">
        <f t="shared" si="0"/>
        <v>0</v>
      </c>
      <c r="H24" s="22"/>
      <c r="I24" s="30">
        <f t="shared" si="1"/>
        <v>0</v>
      </c>
    </row>
    <row r="25" spans="1:9" ht="28.8" customHeight="1" x14ac:dyDescent="0.3">
      <c r="A25" s="7">
        <f>MAX($A$4:A24)+1</f>
        <v>19</v>
      </c>
      <c r="B25" s="26" t="s">
        <v>32</v>
      </c>
      <c r="C25" s="2">
        <v>65</v>
      </c>
      <c r="D25" s="2" t="s">
        <v>29</v>
      </c>
      <c r="E25" s="29"/>
      <c r="F25" s="34"/>
      <c r="G25" s="30">
        <f t="shared" si="0"/>
        <v>0</v>
      </c>
      <c r="H25" s="22"/>
      <c r="I25" s="30">
        <f t="shared" si="1"/>
        <v>0</v>
      </c>
    </row>
    <row r="26" spans="1:9" ht="13.95" customHeight="1" x14ac:dyDescent="0.3">
      <c r="A26" s="10"/>
      <c r="B26" s="11" t="s">
        <v>6</v>
      </c>
      <c r="C26" s="12"/>
      <c r="D26" s="12"/>
      <c r="E26" s="31"/>
      <c r="F26" s="35"/>
      <c r="G26" s="36"/>
      <c r="H26" s="23"/>
      <c r="I26" s="36"/>
    </row>
    <row r="27" spans="1:9" ht="13.95" customHeight="1" x14ac:dyDescent="0.3">
      <c r="A27" s="7">
        <f>MAX($A$4:A26)+1</f>
        <v>20</v>
      </c>
      <c r="B27" s="8" t="s">
        <v>24</v>
      </c>
      <c r="C27" s="2">
        <v>1</v>
      </c>
      <c r="D27" s="2" t="s">
        <v>12</v>
      </c>
      <c r="E27" s="29"/>
      <c r="F27" s="34"/>
      <c r="G27" s="30">
        <f t="shared" si="0"/>
        <v>0</v>
      </c>
      <c r="H27" s="22"/>
      <c r="I27" s="30">
        <f t="shared" si="1"/>
        <v>0</v>
      </c>
    </row>
    <row r="28" spans="1:9" ht="13.95" customHeight="1" x14ac:dyDescent="0.3">
      <c r="A28" s="7">
        <f>MAX($A$4:A27)+1</f>
        <v>21</v>
      </c>
      <c r="B28" s="8" t="s">
        <v>23</v>
      </c>
      <c r="C28" s="2">
        <v>1</v>
      </c>
      <c r="D28" s="2" t="s">
        <v>12</v>
      </c>
      <c r="E28" s="29"/>
      <c r="F28" s="34"/>
      <c r="G28" s="30">
        <f t="shared" si="0"/>
        <v>0</v>
      </c>
      <c r="H28" s="22"/>
      <c r="I28" s="30">
        <f t="shared" si="1"/>
        <v>0</v>
      </c>
    </row>
    <row r="29" spans="1:9" ht="13.95" customHeight="1" x14ac:dyDescent="0.3">
      <c r="A29" s="7">
        <f>MAX($A$4:A28)+1</f>
        <v>22</v>
      </c>
      <c r="B29" s="8" t="s">
        <v>25</v>
      </c>
      <c r="C29" s="2">
        <v>1</v>
      </c>
      <c r="D29" s="2" t="s">
        <v>12</v>
      </c>
      <c r="E29" s="29"/>
      <c r="F29" s="34"/>
      <c r="G29" s="30">
        <f t="shared" si="0"/>
        <v>0</v>
      </c>
      <c r="H29" s="22"/>
      <c r="I29" s="30">
        <f t="shared" si="1"/>
        <v>0</v>
      </c>
    </row>
    <row r="30" spans="1:9" ht="13.95" customHeight="1" x14ac:dyDescent="0.3">
      <c r="A30" s="7">
        <f>MAX($A$4:A29)+1</f>
        <v>23</v>
      </c>
      <c r="B30" s="8" t="s">
        <v>26</v>
      </c>
      <c r="C30" s="2">
        <v>1</v>
      </c>
      <c r="D30" s="2" t="s">
        <v>12</v>
      </c>
      <c r="E30" s="29"/>
      <c r="F30" s="34"/>
      <c r="G30" s="30">
        <f t="shared" si="0"/>
        <v>0</v>
      </c>
      <c r="H30" s="22"/>
      <c r="I30" s="30">
        <f t="shared" si="1"/>
        <v>0</v>
      </c>
    </row>
    <row r="31" spans="1:9" ht="13.95" customHeight="1" x14ac:dyDescent="0.3">
      <c r="A31" s="10"/>
      <c r="B31" s="11" t="s">
        <v>48</v>
      </c>
      <c r="C31" s="12"/>
      <c r="D31" s="12"/>
      <c r="E31" s="31"/>
      <c r="F31" s="35"/>
      <c r="G31" s="36"/>
      <c r="H31" s="23"/>
      <c r="I31" s="36"/>
    </row>
    <row r="32" spans="1:9" x14ac:dyDescent="0.3">
      <c r="A32" s="7">
        <f>MAX($A$4:A31)+1</f>
        <v>24</v>
      </c>
      <c r="B32" s="8" t="s">
        <v>31</v>
      </c>
      <c r="C32" s="2">
        <v>1</v>
      </c>
      <c r="D32" s="2" t="s">
        <v>12</v>
      </c>
      <c r="E32" s="29"/>
      <c r="F32" s="34"/>
      <c r="G32" s="30">
        <f t="shared" si="0"/>
        <v>0</v>
      </c>
      <c r="H32" s="22"/>
      <c r="I32" s="30">
        <f t="shared" si="1"/>
        <v>0</v>
      </c>
    </row>
    <row r="33" spans="1:9" ht="30" customHeight="1" x14ac:dyDescent="0.3">
      <c r="A33" s="7">
        <f>MAX($A$4:A32)+1</f>
        <v>25</v>
      </c>
      <c r="B33" s="26" t="s">
        <v>22</v>
      </c>
      <c r="C33" s="2">
        <v>1</v>
      </c>
      <c r="D33" s="2" t="s">
        <v>12</v>
      </c>
      <c r="E33" s="29"/>
      <c r="F33" s="34"/>
      <c r="G33" s="30">
        <f t="shared" si="0"/>
        <v>0</v>
      </c>
      <c r="H33" s="22"/>
      <c r="I33" s="30">
        <f t="shared" si="1"/>
        <v>0</v>
      </c>
    </row>
    <row r="34" spans="1:9" x14ac:dyDescent="0.3">
      <c r="A34" s="7">
        <f>MAX($A$4:A33)+1</f>
        <v>26</v>
      </c>
      <c r="B34" s="9" t="s">
        <v>33</v>
      </c>
      <c r="C34" s="2">
        <v>1</v>
      </c>
      <c r="D34" s="2" t="s">
        <v>12</v>
      </c>
      <c r="E34" s="29"/>
      <c r="F34" s="34"/>
      <c r="G34" s="30">
        <f t="shared" si="0"/>
        <v>0</v>
      </c>
      <c r="H34" s="22"/>
      <c r="I34" s="30">
        <f t="shared" si="1"/>
        <v>0</v>
      </c>
    </row>
    <row r="35" spans="1:9" x14ac:dyDescent="0.3">
      <c r="A35" s="15">
        <f>+A34+1</f>
        <v>27</v>
      </c>
      <c r="B35" s="16" t="s">
        <v>13</v>
      </c>
      <c r="C35" s="6">
        <v>1</v>
      </c>
      <c r="D35" s="6" t="s">
        <v>12</v>
      </c>
      <c r="E35" s="29"/>
      <c r="F35" s="34"/>
      <c r="G35" s="30">
        <f t="shared" si="0"/>
        <v>0</v>
      </c>
      <c r="H35" s="22"/>
      <c r="I35" s="30">
        <f t="shared" si="1"/>
        <v>0</v>
      </c>
    </row>
    <row r="36" spans="1:9" x14ac:dyDescent="0.3">
      <c r="A36" s="41" t="s">
        <v>44</v>
      </c>
      <c r="B36" s="42"/>
      <c r="C36" s="44"/>
      <c r="D36" s="45"/>
      <c r="E36" s="32">
        <f>SUM(E4:E35)</f>
        <v>0</v>
      </c>
      <c r="F36" s="32">
        <f t="shared" ref="F36:G36" si="2">SUM(F4:F35)</f>
        <v>0</v>
      </c>
      <c r="G36" s="47">
        <f t="shared" si="2"/>
        <v>0</v>
      </c>
      <c r="H36" s="24"/>
      <c r="I36" s="33">
        <f>SUM(I4:I35)</f>
        <v>0</v>
      </c>
    </row>
    <row r="37" spans="1:9" ht="13.95" customHeight="1" x14ac:dyDescent="0.3">
      <c r="A37" s="37" t="s">
        <v>45</v>
      </c>
      <c r="B37" s="38"/>
      <c r="C37" s="39"/>
      <c r="D37" s="40"/>
      <c r="E37" s="17"/>
      <c r="F37" s="17"/>
      <c r="G37" s="46">
        <f>I36</f>
        <v>0</v>
      </c>
      <c r="H37" s="21"/>
      <c r="I37" s="25"/>
    </row>
    <row r="39" spans="1:9" x14ac:dyDescent="0.3">
      <c r="B39" t="s">
        <v>36</v>
      </c>
    </row>
  </sheetData>
  <mergeCells count="5">
    <mergeCell ref="A37:B37"/>
    <mergeCell ref="C37:D37"/>
    <mergeCell ref="A36:B36"/>
    <mergeCell ref="A1:G1"/>
    <mergeCell ref="C36:D36"/>
  </mergeCells>
  <pageMargins left="0.70866141732283472" right="0.70866141732283472" top="0.78740157480314965" bottom="0.78740157480314965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</dc:creator>
  <cp:lastModifiedBy>Miloš Soukup</cp:lastModifiedBy>
  <cp:lastPrinted>2024-01-08T13:37:27Z</cp:lastPrinted>
  <dcterms:created xsi:type="dcterms:W3CDTF">2022-06-16T02:02:29Z</dcterms:created>
  <dcterms:modified xsi:type="dcterms:W3CDTF">2024-04-02T11:02:33Z</dcterms:modified>
</cp:coreProperties>
</file>