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747EEEDF-F4DF-4093-83A5-0829BF1C601A}" xr6:coauthVersionLast="47" xr6:coauthVersionMax="47" xr10:uidLastSave="{00000000-0000-0000-0000-000000000000}"/>
  <bookViews>
    <workbookView xWindow="-120" yWindow="-120" windowWidth="24240" windowHeight="13020" xr2:uid="{209BE4BD-7ABC-4CE2-B7D7-BEA59325229F}"/>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2" i="1" l="1"/>
  <c r="H82" i="1" s="1"/>
  <c r="F82" i="1"/>
  <c r="G80" i="1"/>
  <c r="H80" i="1" s="1"/>
  <c r="F80" i="1"/>
  <c r="G78" i="1"/>
  <c r="H78" i="1" s="1"/>
  <c r="F78" i="1"/>
  <c r="G76" i="1"/>
  <c r="H76" i="1" s="1"/>
  <c r="F76" i="1"/>
  <c r="G74" i="1"/>
  <c r="H74" i="1" s="1"/>
  <c r="F74" i="1"/>
  <c r="G72" i="1"/>
  <c r="H72" i="1" s="1"/>
  <c r="F72" i="1"/>
  <c r="G70" i="1"/>
  <c r="H70" i="1" s="1"/>
  <c r="F70" i="1"/>
  <c r="G68" i="1"/>
  <c r="H68" i="1" s="1"/>
  <c r="F68" i="1"/>
  <c r="G66" i="1"/>
  <c r="H66" i="1" s="1"/>
  <c r="F66" i="1"/>
  <c r="G64" i="1"/>
  <c r="H64" i="1" s="1"/>
  <c r="F64" i="1"/>
  <c r="G62" i="1"/>
  <c r="H62" i="1" s="1"/>
  <c r="F62" i="1"/>
  <c r="G60" i="1"/>
  <c r="H60" i="1" s="1"/>
  <c r="F60" i="1"/>
  <c r="G58" i="1"/>
  <c r="H58" i="1" s="1"/>
  <c r="F58" i="1"/>
  <c r="G56" i="1"/>
  <c r="H56" i="1" s="1"/>
  <c r="F56" i="1"/>
  <c r="G54" i="1"/>
  <c r="H54" i="1" s="1"/>
  <c r="F54" i="1"/>
  <c r="G52" i="1"/>
  <c r="H52" i="1" s="1"/>
  <c r="F52" i="1"/>
  <c r="G50" i="1"/>
  <c r="H50" i="1" s="1"/>
  <c r="F50" i="1"/>
  <c r="G48" i="1"/>
  <c r="H48" i="1" s="1"/>
  <c r="F48" i="1"/>
  <c r="G46" i="1"/>
  <c r="H46" i="1" s="1"/>
  <c r="F46" i="1"/>
  <c r="G44" i="1"/>
  <c r="H44" i="1" s="1"/>
  <c r="F44" i="1"/>
  <c r="G42" i="1"/>
  <c r="H42" i="1" s="1"/>
  <c r="F42" i="1"/>
  <c r="G40" i="1"/>
  <c r="H40" i="1" s="1"/>
  <c r="F40" i="1"/>
  <c r="G38" i="1"/>
  <c r="H38" i="1" s="1"/>
  <c r="F38" i="1"/>
  <c r="G36" i="1"/>
  <c r="H36" i="1" s="1"/>
  <c r="F36" i="1"/>
  <c r="H84" i="1" l="1"/>
  <c r="G84" i="1"/>
</calcChain>
</file>

<file path=xl/sharedStrings.xml><?xml version="1.0" encoding="utf-8"?>
<sst xmlns="http://schemas.openxmlformats.org/spreadsheetml/2006/main" count="83" uniqueCount="60">
  <si>
    <t>Položka č.</t>
  </si>
  <si>
    <t>Položka rozpočtu</t>
  </si>
  <si>
    <t>Jednotka</t>
  </si>
  <si>
    <t>Počet
jednotek</t>
  </si>
  <si>
    <t>Nabídková cena
za jednotku 
v Kč bez DPH</t>
  </si>
  <si>
    <t>Nabídková cena
za jednotku
v Kč s DPH</t>
  </si>
  <si>
    <t>Nabídková celková
cena za položku
v Kč bez DPH</t>
  </si>
  <si>
    <t>Nabídková celková
cena za položku
v Kč vč. DPH</t>
  </si>
  <si>
    <t>Dotykový panel 65“</t>
  </si>
  <si>
    <t>ks</t>
  </si>
  <si>
    <t>• Úhlopříčka obrazu min. 165cm, rozlišení min. 4K (3840 x 2160)
• LCD panel s technologií Zero Bonding (bez mezery mezi LCD displejem a krycím sklem), skleněný povrch antireflexní a antimikrobiální, dotyková technologie min. 50 dotykových bodů, možnost ovládání perem, prstem a dlaní
• Min. 2x stylus, přesnost alespoň +/- 1 mm
• Operační paměť min. 8 GB RAM
• Úložiště min. 128 GB
• Reproduktor min. 2x 20 W
• Operační systém min. Android 13 s EDLA certifikací
• Výbava: Modul Wi-Fi 6 + Bluetooth 5.2, slot pro kameru, Bezdrátové připojení notebooku či tabletu prostřednictvím všech běžných standardů (Airplay, Miracast, Chromecast)
• Rozhraní: vstupy 2x USB-C z toho 1x s funkcí napájení min. 65W, 3x USB B pro dotykové ovládání, 2x USB A, 1x mikrofonní vstup, 3x HDMI vstup, 1x HDMI výstup, 1x RS232, 1x výstupní konektor napájení, 1x VGA adaptér (kabel), 1x RJ45 vstup, 1x RJ45 výstup, 1 x Jack 3,5 pro audio výstup, slot pro OPS + slot pro SDM-S.
• Záruka min. 36 měsíců daná výrobcem zařízení</t>
  </si>
  <si>
    <t>Dotykový panel 75“</t>
  </si>
  <si>
    <t>• Úhlopříčka obrazu min. 190cm, rozlišení min. 4K (3840 x 2160)
• LCD panel s technologií Zero Bonding (bez mezery mezi LCD displejem a krycím sklem), skleněný povrch antireflexní a antimikrobiální, dotyková technologie min. 50 dotykových bodů, možnost ovládání perem, prstem a dlaní
• Min. 2x stylus, přesnost alespoň +/- 1 mm
• Operační paměť min. 8 GB RAM
• Úložiště min. 128 GB
• Reproduktor min. 2x 20 W
• Operační systém min. Android 13 s EDLA certifikací
• Výbava: Modul Wi-Fi 6 + Bluetooth 5.2, slot pro kameru, Bezdrátové připojení notebooku či tabletu prostřednictvím všech běžných standardů (Airplay, Miracast, Chromecast)
• Rozhraní: vstupy 2x USB-C z toho 1x s funkcí napájení min. 65W, 3x USB B pro dotykové ovládání, 2x USB A, 1x mikrofonní vstup, 3x HDMI vstup, 1x HDMI výstup, 1x RS232, 1x výstupní konektor napájení, 1x VGA adaptér (kabel), 1x RJ45 vstup, 1x RJ45 výstup, 1 x Jack 3,5 pro audio výstup, slot pro OPS + slot pro SDM-S.
• Záruka min. 36 měsíců daná výrobcem zařízení</t>
  </si>
  <si>
    <t>Dotykový panel 86“</t>
  </si>
  <si>
    <t>• Úhlopříčka obrazu min. 218cm, rozlišení min. 4K (3840 x 2160)
• LCD panel s technologií Zero Bonding (bez mezery mezi LCD displejem a krycím sklem), skleněný povrch antireflexní a antimikrobiální, dotyková technologie min. 50 dotykových bodů, možnost ovládání perem, prstem a dlaní
• Min. 2x stylus, přesnost alespoň +/- 1 mm
• Operační paměť min. 8 GB RAM
• Úložiště min. 128 GB
• Reproduktor min. 2x 20 W
• Operační systém min. Android 13 s EDLA certifikací
• Výbava: Modul Wi-Fi 6 + Bluetooth 5.2, slot pro kameru, Bezdrátové připojení notebooku či tabletu prostřednictvím všech běžných standardů (Airplay, Miracast, Chromecast)
• Rozhraní: vstupy 2x USB-C z toho 1x s funkcí napájení min. 65W, 3x USB B pro dotykové ovládání, 2x USB A, 1x mikrofonní vstup, 3x HDMI vstup, 1x HDMI výstup, 1x RS232, 1x výstupní konektor napájení, 1x VGA adaptér (kabel), 1x RJ45 vstup, 1x RJ45 výstup, 1 x Jack 3,5 pro audio výstup, slot pro OPS + slot pro SDM-S.
• Záruka min. 36 měsíců daná výrobcem zařízení</t>
  </si>
  <si>
    <t>Mobilní stojan na kolečkách</t>
  </si>
  <si>
    <t>• Mobilní stojan pro výše uvedené dotykové panely (pol. č. 1 a 2)
• Vertikální manuální posun obrazovky s rozsahem zdvihu min. 40 cm
• Kompaktní design skrytý za obrazovkou, povrch s černou strukturou
• Patentovaný systém vyvažování pružin - rychlé, snadné a plynulé nastavení vysoké a nízké hodnoty
• Součástí bude VESA adaptér (rozteč 200 x 200 až 800 x 600) pro instalaci obrazovky na zeď nebo na výškový posun, minimální nosnost 170 kg</t>
  </si>
  <si>
    <t>Zvedací systém s křídly pro panel 86“</t>
  </si>
  <si>
    <r>
      <t xml:space="preserve">• </t>
    </r>
    <r>
      <rPr>
        <u/>
        <sz val="9"/>
        <rFont val="Calibri"/>
        <family val="2"/>
        <scheme val="minor"/>
      </rPr>
      <t>Zvedací systém:</t>
    </r>
    <r>
      <rPr>
        <sz val="9"/>
        <rFont val="Calibri"/>
        <family val="2"/>
        <scheme val="minor"/>
      </rPr>
      <t xml:space="preserve">
    o Hliníkový zvedací systém - stojan odolný proti korozi, barevné
         provedení stříbrný elox, šedé krytování.
    o Kotvení do stěny, tichý chod, snadná manipulace.
    o Variabilní závaží umožňující dovážení uživatelem při změně
         displeje nebo projektoru bez zásahu servisní firmy.
    o Bezúdržbové komponenty odolné dlouhodobé zátěži - kuličková
         ložiska, ocelové kladky. Tichý a hladký posuv tabule po celou dobu
         životnosti výrobku.
    o Šířka x výška stojanu max. 1000x1700 mm. Minimální rozsah
         vertikálního pohybu stojanu je 550 mm. 
    o Bezpečnostní pojistka proti vytržení ze stěny.
    o Záruka od výrobce tabule a zvedacího systému 60 měsíců.
• </t>
    </r>
    <r>
      <rPr>
        <u/>
        <sz val="9"/>
        <rFont val="Calibri"/>
        <family val="2"/>
        <scheme val="minor"/>
      </rPr>
      <t>Křídla:</t>
    </r>
    <r>
      <rPr>
        <sz val="9"/>
        <rFont val="Calibri"/>
        <family val="2"/>
        <scheme val="minor"/>
      </rPr>
      <t xml:space="preserve">
    o Křídla o rozměru min. 100 x 120 cm.
    o Křídla oboustranně bílá pro popis za sucha stíratelným fixem.
    o Povrch tabule tvoří certifikovaná dvouvrstvá keramika e3
        vypalovaná nad 800 °C. Keramický povrch vhodný pro nejvyšší 
        zatížení, který je vysoce odolný proti mechanickému poškození. 
        Tabulová deska certifikovaná zkušebním ústavem.
    o Celková tloušťka tabule je minimálně 20 mm, sendvičová
        konstrukce tabulových desek odolná proti kroucení.
    o Rám tabule je z hliníku.
• Do tohoto zvedacího systému bude umístěn displej pol. č. 3
• Záruka na celý systém minimálně 3 roky daná výrobcem zařízení</t>
    </r>
  </si>
  <si>
    <t>Ozvučení učebny</t>
  </si>
  <si>
    <t>• Reproduktory aktivní 2.0 o výkonu minimálně 60W, reproduktory musí mít frekvenční rozsah od 53 do 40000 Hz, Musí být 2pásmové
• Dálkový ovladač bude součástí balení
• Připojení: USB-B vstup pro připojení k PC, 1x analogový vstup RCA cinch, Bluetooth s podporou AAC, aptX a SBC, konektor pro připojení napájení, svorky pro propojení obou reprosoustav
• Součástí bude držák na stěnu s možností nastavení náklonu směrem na požadovaná místa, kompletní kabeláž na propojení s PC a instalace ozvučení na místa určená zadavatelem
• Základní záruka výrobce min. 2 roky onsite</t>
  </si>
  <si>
    <t>Počítač vč. operačního systému a příslušenství</t>
  </si>
  <si>
    <t>• Procesor o výkonu min. 31 500 bodů dle https://www.cpubenchmark.net/cpu_list.php
• Min. 16 GB RAM DDR5 s možností rozšíření o druhý modul na celkem 32GB
• Min. 512 GB SSD PCIe NVMe
• Porty a výbava: min. 3x digitální výstup (Displayport / HDMI), 1x analogový výstup, 1x USB-C, 5x USB 3.2, 1x kombinovaný konektor sluchátek/mikrofonu, 1x RJ45/Lan konektor, interní reproduktor, prachový filtr
• Příslušenství: Robustní kovový držák/pouzdro pro uchycení PC do těla dotykového panelu, CZ USB klávesnice a USB myš, napájecí adaptér min. 120W
• Provedení skříně: mini PC, rozměry max 18 x 18 x 4cm (z důvodu umístění počítače do malého prostoru za dotykovým displejem)
• Operační systém s možností připojení do domény v nejnovější verzi a české lokalizaci (plně kompatibilní s ve škole používaným Microsoft Windows 10 a 11 Professional), nová nepoužitá licence určená pro školství
• Základní záruka výrobce min. 3 roky NBD onsite s opravou do druhého dne</t>
  </si>
  <si>
    <t>Instalace dotykových panelů, stojanů a ozvučení</t>
  </si>
  <si>
    <t>• Součástí dodávky bude kompletní instalace výše uvedených panelů, stojanů, zvedacího systému a ozvučení na místa určená zadavatelem.
• Dodávka bude provedena včetně montáže, tzv. „na klíč“. 
• Dodávka bude obsahovat všechny položky potřebné pro dodávku a montáž na klíč, včetně instalace, seřízení a uvedení do provozu kompletní sestavy, přenosu videosignálu a zvuku kabelem HDMI, přivedení kabeláže do stolu učitele, průchodky stolovou deskou se zaškolením obsluhy.</t>
  </si>
  <si>
    <t>Notebook vč. příslušenství</t>
  </si>
  <si>
    <t>• Full HD displej min. 16" s rozlišením min. 1920 x 1200 (WUXGA), matný IPS, LED podsvícení, jas displeje 300 nits
• Procesor o výkonu min. 16 900 bodů dle https://www.cpubenchmark.net/cpu_list.php
• Min. 16 GB DDR5 4800MHz s možností rozšíření o druhý modul na celkem 32GB, bez nutnosti výměny stávajícího modulu
• Min. 512 GB SSD PCIe NVMe
• Výbava: Touchpad, WiFi 6E, Bluetooth 5.3, Gigabit LAN (RJ45), integrovaná Full HD web kamera, integrované stereo reproduktory, čtečka otisku prstu, napájecí adaptér USB C min. 65W
• Porty: 1x HDMI 2.1, 1x RJ45, 2x USB-C 3.2 Gen 2 (přenos dat, přenosová rychlost signálu 10 Gb/s, podpora DisplayPort a napájení notebooku), 2x USB 3.2 Gen 1, 1x audio 3.5 mm jack
• Plnohodnotná klávesnice s numerickou částí, podsvícená, odolná proti polití
• Zpracování notebooku: kombinace kovu (víko a rám klávesnice) a tvrzeného plastu
• Operační systém s možností připojení do domény v nejnovější verzi a české lokalizaci, nová nepoužitá licence určená pro školství
• Hmotnost max. 1.75kg
• Součástí dodávky bude bezdrátová myš se třemi tlačítky s rozlišením min. 1000dpi určená pro praváky i leváky, brašna odpovídající velikosti notebooku
• Základní záruka výrobce 3 roky NBD onsite s opravou následující pracovní den</t>
  </si>
  <si>
    <t>Notebook pro správu ipadů vč. příslušenství</t>
  </si>
  <si>
    <t>• Displej max. 13.6" s rozlišením min. 2 560 x 1664, IPS s LED podsvícením, jas displeje min. 500 nitů
• Procesor o výkonu min. 24 000 bodů dle https://www.cpubenchmark.net/cpu_list.php
• Min. 16 GB DDR5 paměti
• Min. 512 GB SSD PCIe NVMe
• Výbava:  WiFi 6E 802.11ax, Bluetooth 5.3, fotoaparát s rozlišením 12MP a 1080p HD video, integrovaná zvuková soustava se čtyřmi reproduktory s podporou prostorového zvuku Dolby Atmos, napájecí adaptér s 2m kabelem USB C
• Porty: 2x USB-C Thunderbolt 4 (nabíjení, displayport, Thunderbolt 4 až 40Gb/s, USB4 až 40Gb/s), 1x audio 3.5 mm jack
• Podsvícená klávesnice se snímačem okolního osvětlení a čtečkou otisku prstu
• Touchpad mujlti touch s rozpoznáváním přítlaku
• Zpracování notebooku: celokovový notebook
• Operační systém plně kompatibilní s dodávanými tablety a umožňující jejich plnou správu
• Hmotnost max. 1.25kg
• Součástí dodávky bude bezdrátová myš s technologiíí multitouch, USB-C portem, možnost připojení přes bluetooth, nabíjecí kabel USB C
• Základní záruka výrobce 1 rok</t>
  </si>
  <si>
    <t>Notebook pro žáka</t>
  </si>
  <si>
    <t>• Full HD displej min. 15.6" s rozlišením min. 1920 x 1080, matný, LED podsvícení 
• Procesor o výkonu min. 11 000 bodů dle https://www.cpubenchmark.net/cpu_list.php
• Min. 16 GB DDR4 3200MHz
• Min. 512 GB SSD PCIe NVMe
• Výbava: Touchpad, WiFi 6ax, Bluetooth 5.3, Integrovaná webkamera, integrované repro, napájecí adaptér
• Porty: 1x HDMI, 1x USB-C, 2x USB 3.2, 1x audio 3.5 mm
• Plnohodnotná klávesnice s numerickou částí
• Operační systém s možností připojení do domény v nejnovější verzi a české lokalizaci, nová nepoužitá licence určená pro školství
• Hmotnost max. 1.6kg
• Součástí notebooku bude napájecí adaptér
• Základní záruka výrobce 3 roky onsite s opravou následující pracovní den</t>
  </si>
  <si>
    <t>Přípojné místo s dokovací stanicí</t>
  </si>
  <si>
    <r>
      <rPr>
        <b/>
        <u/>
        <sz val="9"/>
        <color theme="1"/>
        <rFont val="Calibri"/>
        <family val="2"/>
        <scheme val="minor"/>
      </rPr>
      <t>Dokovací stanice:</t>
    </r>
    <r>
      <rPr>
        <sz val="9"/>
        <color theme="1"/>
        <rFont val="Calibri"/>
        <family val="2"/>
        <scheme val="minor"/>
      </rPr>
      <t xml:space="preserve"> 
2x USB-C (1x přenos dat a napájení externích zařízení do 15 W, 1x pro připojení k notebooku); 4x USB 3.0; 2x DisplayPort 1.4; 1x HDMI 2.0; 1x kombinovaný konektor sluchátek/mikrofonu; 1x RJ-45 (Gigabit LAN); 
Délka kabelu pro připojení k notebooku min. 100 cm.
</t>
    </r>
    <r>
      <rPr>
        <b/>
        <u/>
        <sz val="9"/>
        <color theme="1"/>
        <rFont val="Calibri"/>
        <family val="2"/>
        <scheme val="minor"/>
      </rPr>
      <t>Monitor:</t>
    </r>
    <r>
      <rPr>
        <sz val="9"/>
        <color theme="1"/>
        <rFont val="Calibri"/>
        <family val="2"/>
        <scheme val="minor"/>
      </rPr>
      <t xml:space="preserve">
• Min. 24" (61cm) LCD display s rozlišením 1920 x 1200 obrazových bodů a technologií IPS, 16:10
• Jas min. 350 nits, pozorovací úhel min. 178°/178°
• Kontrastní poměr: 1 500 : 1 statický a 10 000 000 : 1 dynamický
• Doba odezvy max. 5 ms
• Rozhraní: 1x HDMI 1.4, 1x DisplayPort 1.2, 1x USB typ B, 4x USB 3.2
• Vybavení:  Výškově nastavitelný stojan (15cm), PIVOT, VESA 100 x 100
• Součástí dodávky bude HDMI a Displayport kabel o délce 1.8m, USB A-B kabel
• Základní záruka výrobce 3 roky onsite
</t>
    </r>
    <r>
      <rPr>
        <b/>
        <u/>
        <sz val="9"/>
        <color theme="1"/>
        <rFont val="Calibri"/>
        <family val="2"/>
        <scheme val="minor"/>
      </rPr>
      <t xml:space="preserve">Klávesnice a myš:
</t>
    </r>
    <r>
      <rPr>
        <sz val="9"/>
        <color theme="1"/>
        <rFont val="Calibri"/>
        <family val="2"/>
        <scheme val="minor"/>
      </rPr>
      <t>• Klávesnice: Standardní rozvržení kláves a plnohodnotná velikost, funkční klávesy, číselná klávesnice a klávesy se šipkami; Rozteč kláves 19 mm, zdvih kláves 3,2 mm; Ultratiché klávesy (&lt;55 dB); Klávesy s UV potiskem s dlouhou životností, odolné proti odření; Klávesy s výdrží více než 10 milionů stisků; Odolnost proti polití až 60 ml tekutiny; Indikátor klávesy Caps lock – na klávese
• Myš: Pokročilé optické snímání pro plynulé a citlivé ovládání kurzoru,
jednoduchý výběr textu a snadný posuv; Myš plnohodnotné velikosti s profilovaným tvarem a měkkými, pogumovanými postranními úchopy; Obouručné provedení umožňující snadný úchop jak levou, tak
pravou rukou
• Životnost baterií klávesnice min. 36 měsíců a myši min. 18 měsíců.
• Automatická funkce spánku a vypínač zap/vyp u obou zařízení
• Základní záruka výrobce 2 roky</t>
    </r>
  </si>
  <si>
    <t>Kancelářský balík</t>
  </si>
  <si>
    <r>
      <t xml:space="preserve">• Kancelářský balík plně kompatibilní s již ve škole používaným Microsoft Office Standard 2019/2021/2024, zaměstnanci školy jsou na tento software proškoleni a dodání jiného by vyžadovalo další náklad na zaškolení zaměstnanců
• Trvalá přenositelná licence v nejnovější dostupné verzi určená pro školy a v českém jazyce, </t>
    </r>
    <r>
      <rPr>
        <b/>
        <sz val="9"/>
        <rFont val="Calibri"/>
        <family val="2"/>
        <scheme val="minor"/>
      </rPr>
      <t>nová nepoužitá licence určená pro školství</t>
    </r>
    <r>
      <rPr>
        <sz val="9"/>
        <rFont val="Calibri"/>
        <family val="2"/>
        <scheme val="minor"/>
      </rPr>
      <t xml:space="preserve">
• Textový editor, tabulkový editor, emailový klient, prezentační nástroj a poznámkový blok</t>
    </r>
  </si>
  <si>
    <t>Antivirový program</t>
  </si>
  <si>
    <t>• Licence antivirového programu na 3 roky
• Ochrana koncových zařízení (antispam, firewall, kontrola webu)
• Funkcionality: Ochrana proti cíleným útokům, Ochrana proti ransomwaru, Prevence útoků bez souboru, Lokální vzdálená správa, ochrana file serveru
• Program musí být plně kompatibilní s již ve škole používaným a nasazeným řešením (škola využívá řešení od společnosti ESET)</t>
  </si>
  <si>
    <t>Tablet vč. pouzdra</t>
  </si>
  <si>
    <r>
      <t xml:space="preserve">• Rozlišení dotykového displeje - Min. QXGA 2360 x 1640 (IPS technologie), jas min. 500 nitů
• Velikost viditelné a zobrazitelné plochy (úhlopříčka) v palcích min.: 11“
• Min. velikost úložiště: 128GB, min. velikost RAM: 6 GB,
• Procesor o výkonu min. 11 000 bodů dle https://www.cpubenchmark.net/cpu_list.php
• Podpora sítí: Wi-Fi 6; dvě pásma (2,4 GHz a 5 GHz), Bluetooth 5.3
• Min. doba provozu na jedno nabití: 8 hodin v zátěži s připojením na WiFi síti se souběžným využíváním internetu (prohlížení), sledování videa a poslechu hudby
• Duální kamera - zadní s rozlišením min. 12 MP, přední s rozlišením min. 12 MP.
• Součástí zařízení je nabíjecí zdroj na 220V.
• Rozhraní: Výstup na konektor typu JACK pro sluchátka, Ovládání hlasitosti hardware tlačítkem na tabletu
• Tablet musí obsahovat legální operační systém. Mezi podporované operační systémy patří Android, IOS (Apple), Microsoft v poslední vydané a podporované verzi.
• Tablet musí být při dodání zařazen do Device Enrollment Program (DEP) pro snadnou údržbu zařízení a bezpečnost.
</t>
    </r>
    <r>
      <rPr>
        <u/>
        <sz val="9"/>
        <color theme="1"/>
        <rFont val="Calibri"/>
        <family val="2"/>
        <scheme val="minor"/>
      </rPr>
      <t xml:space="preserve">• Součástí dodávky bude ochranný obal
</t>
    </r>
    <r>
      <rPr>
        <sz val="9"/>
        <color theme="1"/>
        <rFont val="Calibri"/>
        <family val="2"/>
        <scheme val="minor"/>
      </rPr>
      <t>o Obal musí rozměrově pasovat na dodávané tablety a umožňovat fotografování a ovládání bez sundání.
o Obal má efektivně absorbovat nárazy, pokud zařízení spadne na zem nebo je s ním hruběji zacházeno.
o Obal musí jít nastavit do dvou poloh a mít funkci odemykání a zamykání při otevírání a zavírání.
o Možnost označit viditelně tablety ze zadní strany bez sundání obalů kvůli lepší identifikaci při vyučovací hodině.
o Do obalu lze vložit stylus
• Základní záruka výrobce min. 1 rok</t>
    </r>
  </si>
  <si>
    <t>Tablet vč. příslušenství - učitel</t>
  </si>
  <si>
    <t>Stylus pro tablet</t>
  </si>
  <si>
    <t>Digitální stylus určený pro psaní, kreslení a anotace na dotykovém tabletu. Stylus musí splňovat následující minimální parametry:
• Připojení přes Bluetooth
• Nabíjení přes USB-C kabel
• Vysoká přesnost a nízká latence
• Citlivost na náklon (např. pro stínování)
• Možnost magnetického uchycení k tabletu
• Podpora náhledu pozice stylusu nad displejem (alespoň u některých modelů)
• Rozměry přibližně: Délka: 155 mm, Průměr: 8,9 mm
• Hmotnost: max. 21 g
• Základní záruka výrobce min. 1 rok</t>
  </si>
  <si>
    <t>Nabíjecí skříň pro 20 tabletů</t>
  </si>
  <si>
    <r>
      <t xml:space="preserve">• Stolní nabíjecí skříň pro 20 tabletů
• Skříň musí obsahovat gumové nožičky zabraňují skříňce ve sklouznutí na jakémkoli povrchu a mít zabudovaný ventilátor a větrací otvory odvádějící teplo a udržující všechna zařízení v chladu
• Skříň musí obsahovat USB-C Power Delivery (PD 3.0) nabíjecí porty s výkonem až 3A / 18W na port a 360W
• Skříň musí být uzamykatelná a dodána včetně dvou přiložených klíčů
• Rozměry max. 380 mm hloubka x 620 mm šířka x 350 mm výška
</t>
    </r>
    <r>
      <rPr>
        <u/>
        <sz val="9"/>
        <rFont val="Calibri"/>
        <family val="2"/>
        <scheme val="minor"/>
      </rPr>
      <t>z důvodu umístění do předem připravených prostor v nábytku</t>
    </r>
    <r>
      <rPr>
        <sz val="9"/>
        <rFont val="Calibri"/>
        <family val="2"/>
        <scheme val="minor"/>
      </rPr>
      <t xml:space="preserve">
• Záruka min. 2 roky</t>
    </r>
  </si>
  <si>
    <t>Nabíjecí skříň pro 10 tabletů</t>
  </si>
  <si>
    <r>
      <t xml:space="preserve">• Stolní nabíjecí skříň pro 10 tabletů
• Skříň musí obsahovat gumové nožičky zabraňují skříňce ve sklouznutí na jakémkoli povrchu a mít zabudovaný ventilátor a větrací otvory odvádějící teplo a udržující všechna zařízení v chladu
• Skříň musí obsahovat USB-C Power Delivery (PD 3.0) nabíjecí porty s výkonem až 3A / 18W na port a 180W
• Skříň musí být uzamykatelná a dodána včetně dvou přiložených klíčů
• Rozměry max. 380 mm hloubka x 360 mm šířka x 350 mm výška
</t>
    </r>
    <r>
      <rPr>
        <u/>
        <sz val="9"/>
        <rFont val="Calibri"/>
        <family val="2"/>
        <scheme val="minor"/>
      </rPr>
      <t>z důvodu umístění do předem připravených prostor v nábytku</t>
    </r>
    <r>
      <rPr>
        <sz val="9"/>
        <rFont val="Calibri"/>
        <family val="2"/>
        <scheme val="minor"/>
      </rPr>
      <t xml:space="preserve">
• Záruka min. 2 roky</t>
    </r>
  </si>
  <si>
    <t>Nabíjecí košík pro 10 tabletů</t>
  </si>
  <si>
    <t>• Nabíjecí košík pro uložení a nabíjení 10 tabletů s možností přenášení
• Košík bude obsahovat výplň pro uložení tabletu vč. pouzdra
• V košíku bude integraovaný napájecí USB hub s min. 10x USB-C každý s 5V/2.4A
• Napájecí kabel bude součástí dodávky
• Záruka min. 2 roky</t>
  </si>
  <si>
    <t>Nabíjecí skříň pro 30 notebooků</t>
  </si>
  <si>
    <t>• 3x 10 pozic pro tablety nebo notebooky s velikostí displeje do 15,6"
• 3x 10 zásuvek na 230V (každou řadu je možné samostatně vypnout)
• 30x USB-A nabíjecí port (5V, 2.1A)
• Tři ventilátory pro správné chlazení skříně
• Proudový chránič pro ochranu před úrazem elektrickým proudem
• Dvoukřídlé přední a zadní dveře s možností plného otevření (180°)
• Masivní zámky na obou dveřích
• Skříň bude mít kolečka pro snadnou manipulaci po třídě
• Záruka min. 2 roky</t>
  </si>
  <si>
    <t>Nabíjecí vozík pro 30 tabletů / notebooků</t>
  </si>
  <si>
    <t>• Vozík bude umožňovat současné nabíjení, uskladnění, zabezpečení a přepravu až 30 tabletů vč. ochranných pouzder nebo 30 notebooků
• 6x velký košík pro přenášení tabletů vč. pouzder, každý pro 5 tabletů
• Visací zámek na kód nastavitelný uživatelem
• Integrovaný USB hub s minimálně 30 porty nebo možnost připojení přes prodlužovací napájecí kabel.
• Dálkové ovládání pro zapnutí a vypnutí nabíjení.
• Konstrukce obsahující čtyři kolečka pro snadnou manipulaci.
• Možnost uzamknutí základny při nabíjení s obaly na tablety.
• Integrované řešení pro snadnou správu kabelů.
• Při otevřeném stavu bude víko vozíku sloužit jako odkládací stůl.
• Záruka min. 2 roky</t>
  </si>
  <si>
    <t>Tabule na kolečkách 120 x 100cm</t>
  </si>
  <si>
    <t>• Tabule oboustranná 120x100 cm na kolečkách
o Obdélníková magnetická tabule rozměru 120x100 cm, bílá plocha pro popis fixem na obou stranách. 
o Povrch tabule certifikovaná dvouvrstvá keramika e3 vypalovaná nad 800°C. Keramický povrch vhodný pro nejvyšší zatížení, který je vysoce odolný proti mechanickému poškození.
o Rám tabule je z hliníku v bílé barvě, včetně bílých plastových hloubkově probarvených rohů.
o Tabule je umístěna v pojízdném rámu a je otočná okolo horizontální osy. Tabuli lze aretovat v libovolné poloze.
o Pojízdná konstrukce je zhotovena z ocelových plochooválných profilů tl. min. 1,5 mm, lakovaná stříbrnou barvou RAL 9006
o Stabilitu a snadnou manipulaci zaručují čtyři pogumovaná kola, z nichž jsou minimálně dvě brzděná. Tabule při používání neujíždí po podlaze.
o Boční šířka rámu max. 70 cm, horní okraj tabule max 180 -190 cm pro snadný průjezd dveřmi
o Odkládací polička pro popisovače.
• Záruka min. 5 let na kompletní dodávku, její komponenty s registrací u výrobce pro jistotu garance záruky.</t>
  </si>
  <si>
    <t>Tabule na kolečkách 180 x 100cm</t>
  </si>
  <si>
    <t>• Tabule oboustranná 180x100 cm na kolečkách
o Obdélníková magnetická tabule rozměru 180x100 cm, bílá plocha pro popis fixem na obou stranách. 
o Povrch tabule certifikovaná dvouvrstvá keramika e3 vypalovaná nad 800°C. Keramický povrch vhodný pro nejvyšší zatížení, který je vysoce odolný proti mechanickému poškození.
o Rám tabule je z hliníku v bílé barvě, včetně bílých plastových hloubkově probarvených rohů.
o Tabule je umístěna v pojízdném rámu a je otočná okolo horizontální osy. Tabuli lze aretovat v libovolné poloze.
o Pojízdná konstrukce je zhotovena z ocelových plochooválných profilů tl. min. 1,5 mm, lakovaná stříbrnou barvou RAL 9006
o Stabilitu a snadnou manipulaci zaručují čtyři pogumovaná kola, z nichž jsou minimálně dvě brzděná. Tabule při používání neujíždí po podlaze.
o Boční šířka rámu max. 70 cm, horní okraj tabule max. 180 -190 cm pro snadný průjezd dveřmi
o Odkládací polička pro popisovače.
• Záruka min. 5 let na kompletní dodávku, její komponenty s registrací u výrobce pro jistotu garance záruky.</t>
  </si>
  <si>
    <t>Celková nabídková cena bez DPH / vč. DPH</t>
  </si>
  <si>
    <r>
      <t>Příloha č. 2</t>
    </r>
    <r>
      <rPr>
        <b/>
        <sz val="14"/>
        <color theme="1"/>
        <rFont val="Calibri"/>
        <family val="2"/>
        <scheme val="minor"/>
      </rPr>
      <t xml:space="preserve">
</t>
    </r>
    <r>
      <rPr>
        <b/>
        <sz val="24"/>
        <color theme="4" tint="-0.499984740745262"/>
        <rFont val="Calibri"/>
        <family val="2"/>
        <charset val="238"/>
        <scheme val="minor"/>
      </rPr>
      <t>Tabulka k ocenění</t>
    </r>
    <r>
      <rPr>
        <b/>
        <sz val="24"/>
        <color theme="1"/>
        <rFont val="Calibri"/>
        <family val="2"/>
        <scheme val="minor"/>
      </rPr>
      <t xml:space="preserve">
</t>
    </r>
    <r>
      <rPr>
        <b/>
        <sz val="14"/>
        <color theme="1"/>
        <rFont val="Calibri"/>
        <family val="2"/>
        <scheme val="minor"/>
      </rPr>
      <t xml:space="preserve">
</t>
    </r>
    <r>
      <rPr>
        <sz val="12"/>
        <color theme="1"/>
        <rFont val="Calibri"/>
        <family val="2"/>
        <scheme val="minor"/>
      </rPr>
      <t xml:space="preserve">veřejné zakázky na dodávky s názvem:
</t>
    </r>
    <r>
      <rPr>
        <b/>
        <sz val="20"/>
        <color theme="1"/>
        <rFont val="Calibri"/>
        <family val="2"/>
        <charset val="238"/>
        <scheme val="minor"/>
      </rPr>
      <t xml:space="preserve">1. část: „Didaktické pomůcky pro výuku – IKT"
</t>
    </r>
    <r>
      <rPr>
        <b/>
        <sz val="20"/>
        <color theme="1"/>
        <rFont val="Calibri"/>
        <family val="2"/>
        <scheme val="minor"/>
      </rPr>
      <t xml:space="preserve">
</t>
    </r>
  </si>
  <si>
    <t>Prohlašuji, že veškeré shora uvedené údaje (parametry) jsou úplné, pravdivé a odpovídají skutečnosti. Jsem si vědom/a právních následků v případě uvedení nesprávných nebo nepravdivých údajů (parametrů).
V ...................................... dne ................ 2025                                                                                                                                            ……………………….........………...................……....
                                                                                                                                                                                                                                                                razítko a podpis</t>
  </si>
  <si>
    <r>
      <t xml:space="preserve">• Rozlišení dotykového displeje - Min. QXGA 2360 x 1640 (IPS technologie), jas min. 500 nitů; Velikost viditelné a zobrazitelné plochy (úhlopříčka) v palcích min.: 11“
• Min. velikost úložiště: 256GB, min. velikost RAM: 8 GB
• Procesor o výkonu min. 19 000 bodů dle https://www.cpubenchmark.net/cpu_list.php
• Podpora sítí: Wi-Fi 6; dvě pásma (2,4 GHz a 5 GHz), Bluetooth 5.3
• Min. doba provozu na jedno nabití: 10 hodin v zátěži s připojením na WiFi síti se souběžným využíváním internetu (prohlížení), sledování videa a poslechu hudby
• Fotoaparát zadní: 12 MP širokoúhlý, clona ƒ/1,8, Až 5× digitální zoom, Pětičlenný objektiv, Panorama (až 63 megapixelů), Kryt objektivu ze safírového krystalu
• Přední kamera: 12MP Center Stage kamera na šířku, Clona ƒ/2,0, Smart HDR 4, 1080p HD video při 25 fps, 30 fps nebo 60 fps, časosběrné video se stabilizací, Video s rozšířeným dynamickým rozsahem až při 30 fps, Kinematografická stabilizace videa (1080p a 720p)
• Součástí zařízení bude napájecí adaptér a klabel USB-C
• Rozhraní: USB-C konektor, Ovládání hlasitosti hardware tlačítkem na tabletu, čtečka otisku prstů v hardware tlačítku
• Tablet musí obsahovat legální operační systém. Mezi podporované operační systémy patří Android, IOS (Apple), Microsoft v poslední vydané a podporované verzi.
• Tablet musí být při dodání zařazen do Device Enrollment Program (DEP) pro snadnou údržbu zařízení a bezpečnost.
</t>
    </r>
    <r>
      <rPr>
        <u/>
        <sz val="9"/>
        <color theme="1"/>
        <rFont val="Calibri"/>
        <family val="2"/>
        <scheme val="minor"/>
      </rPr>
      <t xml:space="preserve">• Součástí dodávky bude pouzdro s klávesnicí a stylus
</t>
    </r>
    <r>
      <rPr>
        <sz val="9"/>
        <color theme="1"/>
        <rFont val="Calibri"/>
        <family val="2"/>
        <scheme val="minor"/>
      </rPr>
      <t>o Podsvícené klávesy plné velikosti a nůžkový mechanismus s 1mm zdvihem pro tiché, příjemné psaní; Touchpad s multi-Touch gesty a kurzor v operačním systému tabletu; možnost nastavení úhlu náklonu tabletu v pouzdře; Pouzdro bude mít port USB-C na nabíjení tabletu; v zavřeném stavu chrání tablet z obou stran; Jazyk klávesnice CZ.
o Vlastnosti stylusu: haptická odezva, poklepání, stlačení, převalování
o Stylus plně kompatibilní s dodávanám tabletem, nabíjení a uchycení k tabletu přes magentický mechnismus
• Základní záruka výrobce min. 1 rok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</si>
</sst>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_K_č"/>
  </numFmts>
  <fonts count="23" x14ac:knownFonts="1">
    <font>
      <sz val="11"/>
      <color theme="1"/>
      <name val="Calibri"/>
      <family val="2"/>
      <charset val="238"/>
      <scheme val="minor"/>
    </font>
    <font>
      <sz val="11"/>
      <color theme="1"/>
      <name val="Calibri"/>
      <family val="2"/>
      <charset val="238"/>
      <scheme val="minor"/>
    </font>
    <font>
      <sz val="14"/>
      <color theme="1"/>
      <name val="Calibri"/>
      <family val="2"/>
      <charset val="238"/>
      <scheme val="minor"/>
    </font>
    <font>
      <b/>
      <sz val="14"/>
      <color theme="1"/>
      <name val="Calibri"/>
      <family val="2"/>
      <scheme val="minor"/>
    </font>
    <font>
      <b/>
      <sz val="24"/>
      <color theme="4" tint="-0.499984740745262"/>
      <name val="Calibri"/>
      <family val="2"/>
      <charset val="238"/>
      <scheme val="minor"/>
    </font>
    <font>
      <b/>
      <sz val="24"/>
      <color theme="1"/>
      <name val="Calibri"/>
      <family val="2"/>
      <scheme val="minor"/>
    </font>
    <font>
      <sz val="12"/>
      <color theme="1"/>
      <name val="Calibri"/>
      <family val="2"/>
      <scheme val="minor"/>
    </font>
    <font>
      <b/>
      <sz val="20"/>
      <color theme="1"/>
      <name val="Calibri"/>
      <family val="2"/>
      <charset val="238"/>
      <scheme val="minor"/>
    </font>
    <font>
      <b/>
      <sz val="20"/>
      <color theme="1"/>
      <name val="Calibri"/>
      <family val="2"/>
      <scheme val="minor"/>
    </font>
    <font>
      <sz val="14"/>
      <color theme="1"/>
      <name val="Calibri"/>
      <family val="2"/>
      <scheme val="minor"/>
    </font>
    <font>
      <sz val="11"/>
      <color theme="1"/>
      <name val="Calibri"/>
      <family val="2"/>
      <scheme val="minor"/>
    </font>
    <font>
      <b/>
      <sz val="9"/>
      <color theme="1"/>
      <name val="Calibri"/>
      <family val="2"/>
      <scheme val="minor"/>
    </font>
    <font>
      <sz val="9"/>
      <name val="Calibri"/>
      <family val="2"/>
      <scheme val="minor"/>
    </font>
    <font>
      <u/>
      <sz val="11"/>
      <color theme="10"/>
      <name val="Calibri"/>
      <family val="2"/>
      <charset val="238"/>
      <scheme val="minor"/>
    </font>
    <font>
      <u/>
      <sz val="9"/>
      <name val="Calibri"/>
      <family val="2"/>
      <scheme val="minor"/>
    </font>
    <font>
      <sz val="9"/>
      <color theme="1"/>
      <name val="Calibri"/>
      <family val="2"/>
      <scheme val="minor"/>
    </font>
    <font>
      <b/>
      <u/>
      <sz val="9"/>
      <color theme="1"/>
      <name val="Calibri"/>
      <family val="2"/>
      <scheme val="minor"/>
    </font>
    <font>
      <b/>
      <sz val="9"/>
      <name val="Calibri"/>
      <family val="2"/>
      <scheme val="minor"/>
    </font>
    <font>
      <u/>
      <sz val="9"/>
      <color theme="1"/>
      <name val="Calibri"/>
      <family val="2"/>
      <scheme val="minor"/>
    </font>
    <font>
      <b/>
      <sz val="14"/>
      <name val="Calibri"/>
      <family val="2"/>
      <scheme val="minor"/>
    </font>
    <font>
      <b/>
      <sz val="12"/>
      <color theme="1"/>
      <name val="Calibri"/>
      <family val="2"/>
      <scheme val="minor"/>
    </font>
    <font>
      <b/>
      <sz val="9"/>
      <color rgb="FFC00000"/>
      <name val="Calibri"/>
      <family val="2"/>
      <scheme val="minor"/>
    </font>
    <font>
      <sz val="9"/>
      <color rgb="FFFF000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13" fillId="0" borderId="0" applyNumberFormat="0" applyFill="0" applyBorder="0" applyAlignment="0" applyProtection="0"/>
  </cellStyleXfs>
  <cellXfs count="54">
    <xf numFmtId="0" fontId="0" fillId="0" borderId="0" xfId="0"/>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2" xfId="0" applyFont="1" applyFill="1" applyBorder="1" applyAlignment="1">
      <alignment horizontal="center" vertical="center" wrapText="1"/>
    </xf>
    <xf numFmtId="164" fontId="11" fillId="2" borderId="12" xfId="0" applyNumberFormat="1" applyFont="1" applyFill="1" applyBorder="1" applyAlignment="1">
      <alignment horizontal="center" vertical="center" wrapText="1"/>
    </xf>
    <xf numFmtId="4" fontId="12" fillId="0" borderId="8" xfId="0" applyNumberFormat="1" applyFont="1" applyBorder="1" applyAlignment="1">
      <alignment vertical="center" wrapText="1"/>
    </xf>
    <xf numFmtId="4" fontId="15" fillId="0" borderId="26" xfId="2" applyNumberFormat="1" applyFont="1" applyBorder="1" applyAlignment="1">
      <alignment vertical="center" wrapText="1"/>
    </xf>
    <xf numFmtId="44" fontId="0" fillId="0" borderId="0" xfId="0" applyNumberFormat="1"/>
    <xf numFmtId="44" fontId="20" fillId="5" borderId="19" xfId="0" applyNumberFormat="1" applyFont="1" applyFill="1" applyBorder="1" applyAlignment="1">
      <alignment horizontal="center" vertical="center"/>
    </xf>
    <xf numFmtId="0" fontId="21" fillId="3" borderId="15" xfId="0" applyFont="1" applyFill="1" applyBorder="1" applyAlignment="1">
      <alignment vertical="center" wrapText="1"/>
    </xf>
    <xf numFmtId="44" fontId="15" fillId="0" borderId="18" xfId="1" applyFont="1" applyBorder="1" applyAlignment="1">
      <alignment horizontal="center" vertical="center"/>
    </xf>
    <xf numFmtId="44" fontId="15" fillId="0" borderId="22" xfId="1" applyFont="1" applyBorder="1" applyAlignment="1">
      <alignment horizontal="center" vertical="center"/>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0" borderId="0" xfId="0" applyFont="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4" fontId="19" fillId="0" borderId="9" xfId="0" applyNumberFormat="1" applyFont="1" applyBorder="1" applyAlignment="1">
      <alignment horizontal="center" vertical="center" wrapText="1"/>
    </xf>
    <xf numFmtId="4" fontId="19" fillId="0" borderId="10" xfId="0" applyNumberFormat="1" applyFont="1" applyBorder="1" applyAlignment="1">
      <alignment horizontal="center" vertical="center" wrapText="1"/>
    </xf>
    <xf numFmtId="44" fontId="15" fillId="0" borderId="17" xfId="1" applyFont="1" applyBorder="1" applyAlignment="1">
      <alignment horizontal="center" vertical="center"/>
    </xf>
    <xf numFmtId="44" fontId="15" fillId="0" borderId="21" xfId="1" applyFont="1" applyBorder="1" applyAlignment="1">
      <alignment horizontal="center" vertical="center"/>
    </xf>
    <xf numFmtId="0" fontId="12" fillId="3" borderId="23"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28" xfId="0" applyFont="1" applyFill="1" applyBorder="1" applyAlignment="1">
      <alignment horizontal="center" vertical="center"/>
    </xf>
    <xf numFmtId="2" fontId="15" fillId="0" borderId="17" xfId="0" applyNumberFormat="1" applyFont="1" applyBorder="1" applyAlignment="1">
      <alignment horizontal="center" vertical="center"/>
    </xf>
    <xf numFmtId="2" fontId="15" fillId="0" borderId="21" xfId="0" applyNumberFormat="1" applyFont="1" applyBorder="1" applyAlignment="1">
      <alignment horizontal="center" vertical="center"/>
    </xf>
    <xf numFmtId="44" fontId="22" fillId="4" borderId="17" xfId="1" applyFont="1" applyFill="1" applyBorder="1" applyAlignment="1">
      <alignment horizontal="center" vertical="center"/>
    </xf>
    <xf numFmtId="44" fontId="22" fillId="4" borderId="21" xfId="1" applyFont="1" applyFill="1" applyBorder="1" applyAlignment="1">
      <alignment horizontal="center" vertical="center"/>
    </xf>
    <xf numFmtId="0" fontId="12" fillId="3" borderId="16" xfId="0" applyFont="1" applyFill="1" applyBorder="1" applyAlignment="1">
      <alignment horizontal="center" vertical="center"/>
    </xf>
    <xf numFmtId="0" fontId="12" fillId="3" borderId="20" xfId="0" applyFont="1" applyFill="1" applyBorder="1" applyAlignment="1">
      <alignment horizontal="center" vertical="center"/>
    </xf>
    <xf numFmtId="44" fontId="15" fillId="0" borderId="25" xfId="1" applyFont="1" applyBorder="1" applyAlignment="1">
      <alignment horizontal="center" vertical="center"/>
    </xf>
    <xf numFmtId="0" fontId="12" fillId="3" borderId="24" xfId="0" applyFont="1" applyFill="1" applyBorder="1" applyAlignment="1">
      <alignment horizontal="center" vertical="center"/>
    </xf>
    <xf numFmtId="2" fontId="15" fillId="0" borderId="25" xfId="0" applyNumberFormat="1" applyFont="1" applyBorder="1" applyAlignment="1">
      <alignment horizontal="center" vertical="center"/>
    </xf>
    <xf numFmtId="44" fontId="22" fillId="4" borderId="25" xfId="1" applyFont="1" applyFill="1" applyBorder="1" applyAlignment="1">
      <alignment horizontal="center" vertical="center"/>
    </xf>
    <xf numFmtId="0" fontId="2"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0" xfId="0" applyFont="1" applyAlignment="1">
      <alignment horizontal="center" vertical="top" wrapText="1"/>
    </xf>
    <xf numFmtId="0" fontId="12" fillId="3" borderId="14" xfId="0" applyFont="1" applyFill="1" applyBorder="1" applyAlignment="1">
      <alignment horizontal="center" vertical="center"/>
    </xf>
  </cellXfs>
  <cellStyles count="3">
    <cellStyle name="Hypertextový odkaz" xfId="2" builtinId="8"/>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E8C38-0107-4AC6-BE37-7C329FFC76D9}">
  <dimension ref="A1:J93"/>
  <sheetViews>
    <sheetView tabSelected="1" topLeftCell="A16" zoomScale="77" zoomScaleNormal="77" workbookViewId="0">
      <selection activeCell="K37" sqref="K37"/>
    </sheetView>
  </sheetViews>
  <sheetFormatPr defaultRowHeight="15" x14ac:dyDescent="0.25"/>
  <cols>
    <col min="1" max="1" width="8.140625" customWidth="1"/>
    <col min="2" max="2" width="55.85546875" customWidth="1"/>
    <col min="3" max="3" width="8.140625" bestFit="1" customWidth="1"/>
    <col min="4" max="4" width="8" bestFit="1" customWidth="1"/>
    <col min="5" max="5" width="16.140625" bestFit="1" customWidth="1"/>
    <col min="6" max="6" width="15.5703125" bestFit="1" customWidth="1"/>
    <col min="7" max="8" width="20.42578125" bestFit="1" customWidth="1"/>
    <col min="10" max="10" width="9.5703125" customWidth="1"/>
  </cols>
  <sheetData>
    <row r="1" spans="1:8" x14ac:dyDescent="0.25">
      <c r="A1" s="43" t="s">
        <v>57</v>
      </c>
      <c r="B1" s="44"/>
      <c r="C1" s="44"/>
      <c r="D1" s="44"/>
      <c r="E1" s="44"/>
      <c r="F1" s="44"/>
      <c r="G1" s="44"/>
      <c r="H1" s="45"/>
    </row>
    <row r="2" spans="1:8" x14ac:dyDescent="0.25">
      <c r="A2" s="46"/>
      <c r="B2" s="47"/>
      <c r="C2" s="47"/>
      <c r="D2" s="47"/>
      <c r="E2" s="47"/>
      <c r="F2" s="47"/>
      <c r="G2" s="47"/>
      <c r="H2" s="48"/>
    </row>
    <row r="3" spans="1:8" x14ac:dyDescent="0.25">
      <c r="A3" s="46"/>
      <c r="B3" s="47"/>
      <c r="C3" s="47"/>
      <c r="D3" s="47"/>
      <c r="E3" s="47"/>
      <c r="F3" s="47"/>
      <c r="G3" s="47"/>
      <c r="H3" s="48"/>
    </row>
    <row r="4" spans="1:8" x14ac:dyDescent="0.25">
      <c r="A4" s="46"/>
      <c r="B4" s="47"/>
      <c r="C4" s="47"/>
      <c r="D4" s="47"/>
      <c r="E4" s="47"/>
      <c r="F4" s="47"/>
      <c r="G4" s="47"/>
      <c r="H4" s="48"/>
    </row>
    <row r="5" spans="1:8" x14ac:dyDescent="0.25">
      <c r="A5" s="46"/>
      <c r="B5" s="47"/>
      <c r="C5" s="47"/>
      <c r="D5" s="47"/>
      <c r="E5" s="47"/>
      <c r="F5" s="47"/>
      <c r="G5" s="47"/>
      <c r="H5" s="48"/>
    </row>
    <row r="6" spans="1:8" x14ac:dyDescent="0.25">
      <c r="A6" s="46"/>
      <c r="B6" s="47"/>
      <c r="C6" s="47"/>
      <c r="D6" s="47"/>
      <c r="E6" s="47"/>
      <c r="F6" s="47"/>
      <c r="G6" s="47"/>
      <c r="H6" s="48"/>
    </row>
    <row r="7" spans="1:8" x14ac:dyDescent="0.25">
      <c r="A7" s="46"/>
      <c r="B7" s="47"/>
      <c r="C7" s="47"/>
      <c r="D7" s="47"/>
      <c r="E7" s="47"/>
      <c r="F7" s="47"/>
      <c r="G7" s="47"/>
      <c r="H7" s="48"/>
    </row>
    <row r="8" spans="1:8" x14ac:dyDescent="0.25">
      <c r="A8" s="46"/>
      <c r="B8" s="47"/>
      <c r="C8" s="47"/>
      <c r="D8" s="47"/>
      <c r="E8" s="47"/>
      <c r="F8" s="47"/>
      <c r="G8" s="47"/>
      <c r="H8" s="48"/>
    </row>
    <row r="9" spans="1:8" x14ac:dyDescent="0.25">
      <c r="A9" s="46"/>
      <c r="B9" s="47"/>
      <c r="C9" s="47"/>
      <c r="D9" s="47"/>
      <c r="E9" s="47"/>
      <c r="F9" s="47"/>
      <c r="G9" s="47"/>
      <c r="H9" s="48"/>
    </row>
    <row r="10" spans="1:8" x14ac:dyDescent="0.25">
      <c r="A10" s="46"/>
      <c r="B10" s="47"/>
      <c r="C10" s="47"/>
      <c r="D10" s="47"/>
      <c r="E10" s="47"/>
      <c r="F10" s="47"/>
      <c r="G10" s="47"/>
      <c r="H10" s="48"/>
    </row>
    <row r="11" spans="1:8" x14ac:dyDescent="0.25">
      <c r="A11" s="46"/>
      <c r="B11" s="47"/>
      <c r="C11" s="47"/>
      <c r="D11" s="47"/>
      <c r="E11" s="47"/>
      <c r="F11" s="47"/>
      <c r="G11" s="47"/>
      <c r="H11" s="48"/>
    </row>
    <row r="12" spans="1:8" x14ac:dyDescent="0.25">
      <c r="A12" s="46"/>
      <c r="B12" s="47"/>
      <c r="C12" s="47"/>
      <c r="D12" s="47"/>
      <c r="E12" s="47"/>
      <c r="F12" s="47"/>
      <c r="G12" s="47"/>
      <c r="H12" s="48"/>
    </row>
    <row r="13" spans="1:8" x14ac:dyDescent="0.25">
      <c r="A13" s="46"/>
      <c r="B13" s="47"/>
      <c r="C13" s="47"/>
      <c r="D13" s="47"/>
      <c r="E13" s="47"/>
      <c r="F13" s="47"/>
      <c r="G13" s="47"/>
      <c r="H13" s="48"/>
    </row>
    <row r="14" spans="1:8" x14ac:dyDescent="0.25">
      <c r="A14" s="46"/>
      <c r="B14" s="47"/>
      <c r="C14" s="47"/>
      <c r="D14" s="47"/>
      <c r="E14" s="47"/>
      <c r="F14" s="47"/>
      <c r="G14" s="47"/>
      <c r="H14" s="48"/>
    </row>
    <row r="15" spans="1:8" x14ac:dyDescent="0.25">
      <c r="A15" s="46"/>
      <c r="B15" s="47"/>
      <c r="C15" s="47"/>
      <c r="D15" s="47"/>
      <c r="E15" s="47"/>
      <c r="F15" s="47"/>
      <c r="G15" s="47"/>
      <c r="H15" s="48"/>
    </row>
    <row r="16" spans="1:8" x14ac:dyDescent="0.25">
      <c r="A16" s="46"/>
      <c r="B16" s="47"/>
      <c r="C16" s="47"/>
      <c r="D16" s="47"/>
      <c r="E16" s="47"/>
      <c r="F16" s="47"/>
      <c r="G16" s="47"/>
      <c r="H16" s="48"/>
    </row>
    <row r="17" spans="1:8" x14ac:dyDescent="0.25">
      <c r="A17" s="46"/>
      <c r="B17" s="47"/>
      <c r="C17" s="47"/>
      <c r="D17" s="47"/>
      <c r="E17" s="47"/>
      <c r="F17" s="47"/>
      <c r="G17" s="47"/>
      <c r="H17" s="48"/>
    </row>
    <row r="18" spans="1:8" x14ac:dyDescent="0.25">
      <c r="A18" s="46"/>
      <c r="B18" s="47"/>
      <c r="C18" s="47"/>
      <c r="D18" s="47"/>
      <c r="E18" s="47"/>
      <c r="F18" s="47"/>
      <c r="G18" s="47"/>
      <c r="H18" s="48"/>
    </row>
    <row r="19" spans="1:8" x14ac:dyDescent="0.25">
      <c r="A19" s="46"/>
      <c r="B19" s="47"/>
      <c r="C19" s="47"/>
      <c r="D19" s="47"/>
      <c r="E19" s="47"/>
      <c r="F19" s="47"/>
      <c r="G19" s="47"/>
      <c r="H19" s="48"/>
    </row>
    <row r="20" spans="1:8" x14ac:dyDescent="0.25">
      <c r="A20" s="46"/>
      <c r="B20" s="47"/>
      <c r="C20" s="47"/>
      <c r="D20" s="47"/>
      <c r="E20" s="47"/>
      <c r="F20" s="47"/>
      <c r="G20" s="47"/>
      <c r="H20" s="48"/>
    </row>
    <row r="21" spans="1:8" x14ac:dyDescent="0.25">
      <c r="A21" s="46"/>
      <c r="B21" s="47"/>
      <c r="C21" s="47"/>
      <c r="D21" s="47"/>
      <c r="E21" s="47"/>
      <c r="F21" s="47"/>
      <c r="G21" s="47"/>
      <c r="H21" s="48"/>
    </row>
    <row r="22" spans="1:8" x14ac:dyDescent="0.25">
      <c r="A22" s="46"/>
      <c r="B22" s="47"/>
      <c r="C22" s="47"/>
      <c r="D22" s="47"/>
      <c r="E22" s="47"/>
      <c r="F22" s="47"/>
      <c r="G22" s="47"/>
      <c r="H22" s="48"/>
    </row>
    <row r="23" spans="1:8" x14ac:dyDescent="0.25">
      <c r="A23" s="46"/>
      <c r="B23" s="47"/>
      <c r="C23" s="47"/>
      <c r="D23" s="47"/>
      <c r="E23" s="47"/>
      <c r="F23" s="47"/>
      <c r="G23" s="47"/>
      <c r="H23" s="48"/>
    </row>
    <row r="24" spans="1:8" x14ac:dyDescent="0.25">
      <c r="A24" s="46"/>
      <c r="B24" s="47"/>
      <c r="C24" s="47"/>
      <c r="D24" s="47"/>
      <c r="E24" s="47"/>
      <c r="F24" s="47"/>
      <c r="G24" s="47"/>
      <c r="H24" s="48"/>
    </row>
    <row r="25" spans="1:8" x14ac:dyDescent="0.25">
      <c r="A25" s="46"/>
      <c r="B25" s="47"/>
      <c r="C25" s="47"/>
      <c r="D25" s="47"/>
      <c r="E25" s="47"/>
      <c r="F25" s="47"/>
      <c r="G25" s="47"/>
      <c r="H25" s="48"/>
    </row>
    <row r="26" spans="1:8" x14ac:dyDescent="0.25">
      <c r="A26" s="46"/>
      <c r="B26" s="47"/>
      <c r="C26" s="47"/>
      <c r="D26" s="47"/>
      <c r="E26" s="47"/>
      <c r="F26" s="47"/>
      <c r="G26" s="47"/>
      <c r="H26" s="48"/>
    </row>
    <row r="27" spans="1:8" x14ac:dyDescent="0.25">
      <c r="A27" s="46"/>
      <c r="B27" s="47"/>
      <c r="C27" s="47"/>
      <c r="D27" s="47"/>
      <c r="E27" s="47"/>
      <c r="F27" s="47"/>
      <c r="G27" s="47"/>
      <c r="H27" s="48"/>
    </row>
    <row r="28" spans="1:8" x14ac:dyDescent="0.25">
      <c r="A28" s="46"/>
      <c r="B28" s="47"/>
      <c r="C28" s="47"/>
      <c r="D28" s="47"/>
      <c r="E28" s="47"/>
      <c r="F28" s="47"/>
      <c r="G28" s="47"/>
      <c r="H28" s="48"/>
    </row>
    <row r="29" spans="1:8" x14ac:dyDescent="0.25">
      <c r="A29" s="46"/>
      <c r="B29" s="47"/>
      <c r="C29" s="47"/>
      <c r="D29" s="47"/>
      <c r="E29" s="47"/>
      <c r="F29" s="47"/>
      <c r="G29" s="47"/>
      <c r="H29" s="48"/>
    </row>
    <row r="30" spans="1:8" x14ac:dyDescent="0.25">
      <c r="A30" s="46"/>
      <c r="B30" s="47"/>
      <c r="C30" s="47"/>
      <c r="D30" s="47"/>
      <c r="E30" s="47"/>
      <c r="F30" s="47"/>
      <c r="G30" s="47"/>
      <c r="H30" s="48"/>
    </row>
    <row r="31" spans="1:8" x14ac:dyDescent="0.25">
      <c r="A31" s="46"/>
      <c r="B31" s="47"/>
      <c r="C31" s="47"/>
      <c r="D31" s="47"/>
      <c r="E31" s="47"/>
      <c r="F31" s="47"/>
      <c r="G31" s="47"/>
      <c r="H31" s="48"/>
    </row>
    <row r="32" spans="1:8" x14ac:dyDescent="0.25">
      <c r="A32" s="46"/>
      <c r="B32" s="47"/>
      <c r="C32" s="47"/>
      <c r="D32" s="47"/>
      <c r="E32" s="47"/>
      <c r="F32" s="47"/>
      <c r="G32" s="47"/>
      <c r="H32" s="48"/>
    </row>
    <row r="33" spans="1:8" ht="15.75" thickBot="1" x14ac:dyDescent="0.3">
      <c r="A33" s="49"/>
      <c r="B33" s="50"/>
      <c r="C33" s="50"/>
      <c r="D33" s="50"/>
      <c r="E33" s="50"/>
      <c r="F33" s="50"/>
      <c r="G33" s="50"/>
      <c r="H33" s="51"/>
    </row>
    <row r="34" spans="1:8" ht="19.5" thickBot="1" x14ac:dyDescent="0.3">
      <c r="A34" s="52"/>
      <c r="B34" s="52"/>
      <c r="C34" s="52"/>
      <c r="D34" s="52"/>
      <c r="E34" s="52"/>
      <c r="F34" s="52"/>
      <c r="G34" s="52"/>
      <c r="H34" s="52"/>
    </row>
    <row r="35" spans="1:8" ht="42" customHeight="1" thickBot="1" x14ac:dyDescent="0.3">
      <c r="A35" s="1" t="s">
        <v>0</v>
      </c>
      <c r="B35" s="2" t="s">
        <v>1</v>
      </c>
      <c r="C35" s="2" t="s">
        <v>2</v>
      </c>
      <c r="D35" s="4" t="s">
        <v>3</v>
      </c>
      <c r="E35" s="4" t="s">
        <v>4</v>
      </c>
      <c r="F35" s="5" t="s">
        <v>5</v>
      </c>
      <c r="G35" s="4" t="s">
        <v>6</v>
      </c>
      <c r="H35" s="3" t="s">
        <v>7</v>
      </c>
    </row>
    <row r="36" spans="1:8" x14ac:dyDescent="0.25">
      <c r="A36" s="53">
        <v>1</v>
      </c>
      <c r="B36" s="10" t="s">
        <v>8</v>
      </c>
      <c r="C36" s="37" t="s">
        <v>9</v>
      </c>
      <c r="D36" s="33">
        <v>2</v>
      </c>
      <c r="E36" s="35">
        <v>0</v>
      </c>
      <c r="F36" s="27">
        <f>SUM(E36*1.21)</f>
        <v>0</v>
      </c>
      <c r="G36" s="27">
        <f>SUM(D36*E36)</f>
        <v>0</v>
      </c>
      <c r="H36" s="11">
        <f>SUM(G36*1.21)</f>
        <v>0</v>
      </c>
    </row>
    <row r="37" spans="1:8" ht="228.75" thickBot="1" x14ac:dyDescent="0.3">
      <c r="A37" s="30"/>
      <c r="B37" s="6" t="s">
        <v>10</v>
      </c>
      <c r="C37" s="38"/>
      <c r="D37" s="34"/>
      <c r="E37" s="36"/>
      <c r="F37" s="28"/>
      <c r="G37" s="28"/>
      <c r="H37" s="12"/>
    </row>
    <row r="38" spans="1:8" x14ac:dyDescent="0.25">
      <c r="A38" s="29">
        <v>2</v>
      </c>
      <c r="B38" s="10" t="s">
        <v>11</v>
      </c>
      <c r="C38" s="37" t="s">
        <v>9</v>
      </c>
      <c r="D38" s="33">
        <v>1</v>
      </c>
      <c r="E38" s="35">
        <v>0</v>
      </c>
      <c r="F38" s="27">
        <f>SUM(E38*1.21)</f>
        <v>0</v>
      </c>
      <c r="G38" s="27">
        <f>SUM(D38*E38)</f>
        <v>0</v>
      </c>
      <c r="H38" s="11">
        <f>SUM(G38*1.21)</f>
        <v>0</v>
      </c>
    </row>
    <row r="39" spans="1:8" ht="228.75" thickBot="1" x14ac:dyDescent="0.3">
      <c r="A39" s="30"/>
      <c r="B39" s="6" t="s">
        <v>12</v>
      </c>
      <c r="C39" s="38"/>
      <c r="D39" s="34"/>
      <c r="E39" s="36"/>
      <c r="F39" s="28"/>
      <c r="G39" s="28"/>
      <c r="H39" s="12"/>
    </row>
    <row r="40" spans="1:8" x14ac:dyDescent="0.25">
      <c r="A40" s="29">
        <v>3</v>
      </c>
      <c r="B40" s="10" t="s">
        <v>13</v>
      </c>
      <c r="C40" s="37" t="s">
        <v>9</v>
      </c>
      <c r="D40" s="33">
        <v>1</v>
      </c>
      <c r="E40" s="35">
        <v>0</v>
      </c>
      <c r="F40" s="27">
        <f>SUM(E40*1.21)</f>
        <v>0</v>
      </c>
      <c r="G40" s="27">
        <f>SUM(D40*E40)</f>
        <v>0</v>
      </c>
      <c r="H40" s="11">
        <f>SUM(G40*1.21)</f>
        <v>0</v>
      </c>
    </row>
    <row r="41" spans="1:8" ht="228.75" thickBot="1" x14ac:dyDescent="0.3">
      <c r="A41" s="30"/>
      <c r="B41" s="6" t="s">
        <v>14</v>
      </c>
      <c r="C41" s="40"/>
      <c r="D41" s="41"/>
      <c r="E41" s="42"/>
      <c r="F41" s="39"/>
      <c r="G41" s="39"/>
      <c r="H41" s="12"/>
    </row>
    <row r="42" spans="1:8" x14ac:dyDescent="0.25">
      <c r="A42" s="29">
        <v>4</v>
      </c>
      <c r="B42" s="10" t="s">
        <v>15</v>
      </c>
      <c r="C42" s="37" t="s">
        <v>9</v>
      </c>
      <c r="D42" s="33">
        <v>3</v>
      </c>
      <c r="E42" s="35">
        <v>0</v>
      </c>
      <c r="F42" s="27">
        <f>SUM(E42*1.21)</f>
        <v>0</v>
      </c>
      <c r="G42" s="27">
        <f>SUM(D42*E42)</f>
        <v>0</v>
      </c>
      <c r="H42" s="11">
        <f>SUM(G42*1.21)</f>
        <v>0</v>
      </c>
    </row>
    <row r="43" spans="1:8" ht="96.75" thickBot="1" x14ac:dyDescent="0.3">
      <c r="A43" s="30"/>
      <c r="B43" s="6" t="s">
        <v>16</v>
      </c>
      <c r="C43" s="38"/>
      <c r="D43" s="34"/>
      <c r="E43" s="36"/>
      <c r="F43" s="28"/>
      <c r="G43" s="28"/>
      <c r="H43" s="12"/>
    </row>
    <row r="44" spans="1:8" x14ac:dyDescent="0.25">
      <c r="A44" s="29">
        <v>5</v>
      </c>
      <c r="B44" s="10" t="s">
        <v>17</v>
      </c>
      <c r="C44" s="37" t="s">
        <v>9</v>
      </c>
      <c r="D44" s="33">
        <v>1</v>
      </c>
      <c r="E44" s="35">
        <v>0</v>
      </c>
      <c r="F44" s="27">
        <f>SUM(E44*1.21)</f>
        <v>0</v>
      </c>
      <c r="G44" s="27">
        <f>SUM(D44*E44)</f>
        <v>0</v>
      </c>
      <c r="H44" s="11">
        <f>SUM(G44*1.21)</f>
        <v>0</v>
      </c>
    </row>
    <row r="45" spans="1:8" ht="312.75" thickBot="1" x14ac:dyDescent="0.3">
      <c r="A45" s="30"/>
      <c r="B45" s="6" t="s">
        <v>18</v>
      </c>
      <c r="C45" s="38"/>
      <c r="D45" s="34"/>
      <c r="E45" s="36"/>
      <c r="F45" s="28"/>
      <c r="G45" s="28"/>
      <c r="H45" s="12"/>
    </row>
    <row r="46" spans="1:8" x14ac:dyDescent="0.25">
      <c r="A46" s="29">
        <v>6</v>
      </c>
      <c r="B46" s="10" t="s">
        <v>19</v>
      </c>
      <c r="C46" s="37" t="s">
        <v>9</v>
      </c>
      <c r="D46" s="33">
        <v>1</v>
      </c>
      <c r="E46" s="35">
        <v>0</v>
      </c>
      <c r="F46" s="27">
        <f>SUM(E46*1.21)</f>
        <v>0</v>
      </c>
      <c r="G46" s="27">
        <f>SUM(D46*E46)</f>
        <v>0</v>
      </c>
      <c r="H46" s="11">
        <f>SUM(G46*1.21)</f>
        <v>0</v>
      </c>
    </row>
    <row r="47" spans="1:8" ht="120.75" thickBot="1" x14ac:dyDescent="0.3">
      <c r="A47" s="30"/>
      <c r="B47" s="7" t="s">
        <v>20</v>
      </c>
      <c r="C47" s="40"/>
      <c r="D47" s="41"/>
      <c r="E47" s="42"/>
      <c r="F47" s="39"/>
      <c r="G47" s="39"/>
      <c r="H47" s="12"/>
    </row>
    <row r="48" spans="1:8" x14ac:dyDescent="0.25">
      <c r="A48" s="29">
        <v>7</v>
      </c>
      <c r="B48" s="10" t="s">
        <v>21</v>
      </c>
      <c r="C48" s="37" t="s">
        <v>9</v>
      </c>
      <c r="D48" s="33">
        <v>4</v>
      </c>
      <c r="E48" s="35">
        <v>0</v>
      </c>
      <c r="F48" s="27">
        <f>SUM(E48*1.21)</f>
        <v>0</v>
      </c>
      <c r="G48" s="27">
        <f>SUM(D48*E48)</f>
        <v>0</v>
      </c>
      <c r="H48" s="11">
        <f>SUM(G48*1.21)</f>
        <v>0</v>
      </c>
    </row>
    <row r="49" spans="1:8" ht="194.25" customHeight="1" thickBot="1" x14ac:dyDescent="0.3">
      <c r="A49" s="30"/>
      <c r="B49" s="7" t="s">
        <v>22</v>
      </c>
      <c r="C49" s="40"/>
      <c r="D49" s="41"/>
      <c r="E49" s="42"/>
      <c r="F49" s="39"/>
      <c r="G49" s="39"/>
      <c r="H49" s="12"/>
    </row>
    <row r="50" spans="1:8" x14ac:dyDescent="0.25">
      <c r="A50" s="29">
        <v>8</v>
      </c>
      <c r="B50" s="10" t="s">
        <v>23</v>
      </c>
      <c r="C50" s="37" t="s">
        <v>9</v>
      </c>
      <c r="D50" s="33">
        <v>4</v>
      </c>
      <c r="E50" s="35">
        <v>0</v>
      </c>
      <c r="F50" s="27">
        <f>SUM(E50*1.21)</f>
        <v>0</v>
      </c>
      <c r="G50" s="27">
        <f>SUM(D50*E50)</f>
        <v>0</v>
      </c>
      <c r="H50" s="11">
        <f>SUM(G50*1.21)</f>
        <v>0</v>
      </c>
    </row>
    <row r="51" spans="1:8" ht="108.75" thickBot="1" x14ac:dyDescent="0.3">
      <c r="A51" s="30"/>
      <c r="B51" s="6" t="s">
        <v>24</v>
      </c>
      <c r="C51" s="38"/>
      <c r="D51" s="34"/>
      <c r="E51" s="36"/>
      <c r="F51" s="28"/>
      <c r="G51" s="28"/>
      <c r="H51" s="12"/>
    </row>
    <row r="52" spans="1:8" x14ac:dyDescent="0.25">
      <c r="A52" s="29">
        <v>9</v>
      </c>
      <c r="B52" s="10" t="s">
        <v>25</v>
      </c>
      <c r="C52" s="37" t="s">
        <v>9</v>
      </c>
      <c r="D52" s="33">
        <v>11</v>
      </c>
      <c r="E52" s="35">
        <v>0</v>
      </c>
      <c r="F52" s="27">
        <f>SUM(E52*1.21)</f>
        <v>0</v>
      </c>
      <c r="G52" s="27">
        <f>SUM(D52*E52)</f>
        <v>0</v>
      </c>
      <c r="H52" s="11">
        <f>SUM(G52*1.21)</f>
        <v>0</v>
      </c>
    </row>
    <row r="53" spans="1:8" ht="300.75" thickBot="1" x14ac:dyDescent="0.3">
      <c r="A53" s="30"/>
      <c r="B53" s="6" t="s">
        <v>26</v>
      </c>
      <c r="C53" s="38"/>
      <c r="D53" s="34"/>
      <c r="E53" s="36"/>
      <c r="F53" s="28"/>
      <c r="G53" s="28"/>
      <c r="H53" s="12"/>
    </row>
    <row r="54" spans="1:8" x14ac:dyDescent="0.25">
      <c r="A54" s="29">
        <v>10</v>
      </c>
      <c r="B54" s="10" t="s">
        <v>27</v>
      </c>
      <c r="C54" s="37" t="s">
        <v>9</v>
      </c>
      <c r="D54" s="33">
        <v>1</v>
      </c>
      <c r="E54" s="35">
        <v>0</v>
      </c>
      <c r="F54" s="27">
        <f>SUM(E54*1.21)</f>
        <v>0</v>
      </c>
      <c r="G54" s="27">
        <f>SUM(D54*E54)</f>
        <v>0</v>
      </c>
      <c r="H54" s="11">
        <f>SUM(G54*1.21)</f>
        <v>0</v>
      </c>
    </row>
    <row r="55" spans="1:8" ht="276.75" thickBot="1" x14ac:dyDescent="0.3">
      <c r="A55" s="30"/>
      <c r="B55" s="6" t="s">
        <v>28</v>
      </c>
      <c r="C55" s="38"/>
      <c r="D55" s="34"/>
      <c r="E55" s="36"/>
      <c r="F55" s="28"/>
      <c r="G55" s="28"/>
      <c r="H55" s="12"/>
    </row>
    <row r="56" spans="1:8" x14ac:dyDescent="0.25">
      <c r="A56" s="29">
        <v>11</v>
      </c>
      <c r="B56" s="10" t="s">
        <v>29</v>
      </c>
      <c r="C56" s="37" t="s">
        <v>9</v>
      </c>
      <c r="D56" s="33">
        <v>30</v>
      </c>
      <c r="E56" s="35">
        <v>0</v>
      </c>
      <c r="F56" s="27">
        <f>SUM(E56*1.21)</f>
        <v>0</v>
      </c>
      <c r="G56" s="27">
        <f>SUM(D56*E56)</f>
        <v>0</v>
      </c>
      <c r="H56" s="11">
        <f>SUM(G56*1.21)</f>
        <v>0</v>
      </c>
    </row>
    <row r="57" spans="1:8" ht="192.75" thickBot="1" x14ac:dyDescent="0.3">
      <c r="A57" s="30"/>
      <c r="B57" s="7" t="s">
        <v>30</v>
      </c>
      <c r="C57" s="40"/>
      <c r="D57" s="41"/>
      <c r="E57" s="42"/>
      <c r="F57" s="39"/>
      <c r="G57" s="39"/>
      <c r="H57" s="12"/>
    </row>
    <row r="58" spans="1:8" x14ac:dyDescent="0.25">
      <c r="A58" s="29">
        <v>12</v>
      </c>
      <c r="B58" s="10" t="s">
        <v>31</v>
      </c>
      <c r="C58" s="37" t="s">
        <v>9</v>
      </c>
      <c r="D58" s="33">
        <v>6</v>
      </c>
      <c r="E58" s="35">
        <v>0</v>
      </c>
      <c r="F58" s="27">
        <f>SUM(E58*1.21)</f>
        <v>0</v>
      </c>
      <c r="G58" s="27">
        <f>SUM(D58*E58)</f>
        <v>0</v>
      </c>
      <c r="H58" s="11">
        <f>SUM(G58*1.21)</f>
        <v>0</v>
      </c>
    </row>
    <row r="59" spans="1:8" ht="384.75" thickBot="1" x14ac:dyDescent="0.3">
      <c r="A59" s="30"/>
      <c r="B59" s="7" t="s">
        <v>32</v>
      </c>
      <c r="C59" s="40"/>
      <c r="D59" s="41"/>
      <c r="E59" s="42"/>
      <c r="F59" s="39"/>
      <c r="G59" s="39"/>
      <c r="H59" s="12"/>
    </row>
    <row r="60" spans="1:8" x14ac:dyDescent="0.25">
      <c r="A60" s="29">
        <v>13</v>
      </c>
      <c r="B60" s="10" t="s">
        <v>33</v>
      </c>
      <c r="C60" s="37" t="s">
        <v>9</v>
      </c>
      <c r="D60" s="33">
        <v>45</v>
      </c>
      <c r="E60" s="35">
        <v>0</v>
      </c>
      <c r="F60" s="27">
        <f>SUM(E60*1.21)</f>
        <v>0</v>
      </c>
      <c r="G60" s="27">
        <f>SUM(D60*E60)</f>
        <v>0</v>
      </c>
      <c r="H60" s="11">
        <f>SUM(G60*1.21)</f>
        <v>0</v>
      </c>
    </row>
    <row r="61" spans="1:8" ht="96.75" thickBot="1" x14ac:dyDescent="0.3">
      <c r="A61" s="30"/>
      <c r="B61" s="6" t="s">
        <v>34</v>
      </c>
      <c r="C61" s="38"/>
      <c r="D61" s="34"/>
      <c r="E61" s="36"/>
      <c r="F61" s="28"/>
      <c r="G61" s="28"/>
      <c r="H61" s="12"/>
    </row>
    <row r="62" spans="1:8" x14ac:dyDescent="0.25">
      <c r="A62" s="29">
        <v>14</v>
      </c>
      <c r="B62" s="10" t="s">
        <v>35</v>
      </c>
      <c r="C62" s="37" t="s">
        <v>9</v>
      </c>
      <c r="D62" s="33">
        <v>45</v>
      </c>
      <c r="E62" s="35">
        <v>0</v>
      </c>
      <c r="F62" s="27">
        <f>SUM(E62*1.21)</f>
        <v>0</v>
      </c>
      <c r="G62" s="27">
        <f>SUM(D62*E62)</f>
        <v>0</v>
      </c>
      <c r="H62" s="11">
        <f>SUM(G62*1.21)</f>
        <v>0</v>
      </c>
    </row>
    <row r="63" spans="1:8" ht="84.75" thickBot="1" x14ac:dyDescent="0.3">
      <c r="A63" s="30"/>
      <c r="B63" s="6" t="s">
        <v>36</v>
      </c>
      <c r="C63" s="38"/>
      <c r="D63" s="34"/>
      <c r="E63" s="36"/>
      <c r="F63" s="28"/>
      <c r="G63" s="28"/>
      <c r="H63" s="12"/>
    </row>
    <row r="64" spans="1:8" x14ac:dyDescent="0.25">
      <c r="A64" s="29">
        <v>15</v>
      </c>
      <c r="B64" s="10" t="s">
        <v>37</v>
      </c>
      <c r="C64" s="37" t="s">
        <v>9</v>
      </c>
      <c r="D64" s="33">
        <v>70</v>
      </c>
      <c r="E64" s="35">
        <v>0</v>
      </c>
      <c r="F64" s="27">
        <f>SUM(E64*1.21)</f>
        <v>0</v>
      </c>
      <c r="G64" s="27">
        <f>SUM(D64*E64)</f>
        <v>0</v>
      </c>
      <c r="H64" s="11">
        <f>SUM(G64*1.21)</f>
        <v>0</v>
      </c>
    </row>
    <row r="65" spans="1:8" ht="384.75" thickBot="1" x14ac:dyDescent="0.3">
      <c r="A65" s="30"/>
      <c r="B65" s="7" t="s">
        <v>38</v>
      </c>
      <c r="C65" s="40"/>
      <c r="D65" s="41"/>
      <c r="E65" s="42"/>
      <c r="F65" s="39"/>
      <c r="G65" s="39"/>
      <c r="H65" s="12"/>
    </row>
    <row r="66" spans="1:8" x14ac:dyDescent="0.25">
      <c r="A66" s="29">
        <v>16</v>
      </c>
      <c r="B66" s="10" t="s">
        <v>39</v>
      </c>
      <c r="C66" s="37" t="s">
        <v>9</v>
      </c>
      <c r="D66" s="33">
        <v>2</v>
      </c>
      <c r="E66" s="35">
        <v>0</v>
      </c>
      <c r="F66" s="27">
        <f>SUM(E66*1.21)</f>
        <v>0</v>
      </c>
      <c r="G66" s="27">
        <f>SUM(D66*E66)</f>
        <v>0</v>
      </c>
      <c r="H66" s="11">
        <f>SUM(G66*1.21)</f>
        <v>0</v>
      </c>
    </row>
    <row r="67" spans="1:8" ht="409.6" thickBot="1" x14ac:dyDescent="0.3">
      <c r="A67" s="30"/>
      <c r="B67" s="7" t="s">
        <v>59</v>
      </c>
      <c r="C67" s="38"/>
      <c r="D67" s="34"/>
      <c r="E67" s="36"/>
      <c r="F67" s="28"/>
      <c r="G67" s="28"/>
      <c r="H67" s="12"/>
    </row>
    <row r="68" spans="1:8" x14ac:dyDescent="0.25">
      <c r="A68" s="29">
        <v>17</v>
      </c>
      <c r="B68" s="10" t="s">
        <v>40</v>
      </c>
      <c r="C68" s="37" t="s">
        <v>9</v>
      </c>
      <c r="D68" s="33">
        <v>30</v>
      </c>
      <c r="E68" s="35">
        <v>0</v>
      </c>
      <c r="F68" s="27">
        <f>SUM(E68*1.21)</f>
        <v>0</v>
      </c>
      <c r="G68" s="27">
        <f>SUM(D68*E68)</f>
        <v>0</v>
      </c>
      <c r="H68" s="11">
        <f>SUM(G68*1.21)</f>
        <v>0</v>
      </c>
    </row>
    <row r="69" spans="1:8" ht="144.75" thickBot="1" x14ac:dyDescent="0.3">
      <c r="A69" s="30"/>
      <c r="B69" s="7" t="s">
        <v>41</v>
      </c>
      <c r="C69" s="38"/>
      <c r="D69" s="34"/>
      <c r="E69" s="36"/>
      <c r="F69" s="28"/>
      <c r="G69" s="28"/>
      <c r="H69" s="12"/>
    </row>
    <row r="70" spans="1:8" x14ac:dyDescent="0.25">
      <c r="A70" s="29">
        <v>18</v>
      </c>
      <c r="B70" s="10" t="s">
        <v>42</v>
      </c>
      <c r="C70" s="37" t="s">
        <v>9</v>
      </c>
      <c r="D70" s="33">
        <v>2</v>
      </c>
      <c r="E70" s="35">
        <v>0</v>
      </c>
      <c r="F70" s="27">
        <f>SUM(E70*1.21)</f>
        <v>0</v>
      </c>
      <c r="G70" s="27">
        <f>SUM(D70*E70)</f>
        <v>0</v>
      </c>
      <c r="H70" s="11">
        <f>SUM(G70*1.21)</f>
        <v>0</v>
      </c>
    </row>
    <row r="71" spans="1:8" ht="132.75" thickBot="1" x14ac:dyDescent="0.3">
      <c r="A71" s="30"/>
      <c r="B71" s="6" t="s">
        <v>43</v>
      </c>
      <c r="C71" s="38"/>
      <c r="D71" s="34"/>
      <c r="E71" s="36"/>
      <c r="F71" s="28"/>
      <c r="G71" s="28"/>
      <c r="H71" s="12"/>
    </row>
    <row r="72" spans="1:8" x14ac:dyDescent="0.25">
      <c r="A72" s="29">
        <v>19</v>
      </c>
      <c r="B72" s="10" t="s">
        <v>44</v>
      </c>
      <c r="C72" s="37" t="s">
        <v>9</v>
      </c>
      <c r="D72" s="33">
        <v>1</v>
      </c>
      <c r="E72" s="35">
        <v>0</v>
      </c>
      <c r="F72" s="27">
        <f>SUM(E72*1.21)</f>
        <v>0</v>
      </c>
      <c r="G72" s="27">
        <f>SUM(D72*E72)</f>
        <v>0</v>
      </c>
      <c r="H72" s="11">
        <f>SUM(G72*1.21)</f>
        <v>0</v>
      </c>
    </row>
    <row r="73" spans="1:8" ht="132.75" thickBot="1" x14ac:dyDescent="0.3">
      <c r="A73" s="30"/>
      <c r="B73" s="6" t="s">
        <v>45</v>
      </c>
      <c r="C73" s="40"/>
      <c r="D73" s="41"/>
      <c r="E73" s="42"/>
      <c r="F73" s="39"/>
      <c r="G73" s="39"/>
      <c r="H73" s="12"/>
    </row>
    <row r="74" spans="1:8" x14ac:dyDescent="0.25">
      <c r="A74" s="29">
        <v>20</v>
      </c>
      <c r="B74" s="10" t="s">
        <v>46</v>
      </c>
      <c r="C74" s="37" t="s">
        <v>9</v>
      </c>
      <c r="D74" s="33">
        <v>2</v>
      </c>
      <c r="E74" s="35">
        <v>0</v>
      </c>
      <c r="F74" s="27">
        <f>SUM(E74*1.21)</f>
        <v>0</v>
      </c>
      <c r="G74" s="27">
        <f>SUM(D74*E74)</f>
        <v>0</v>
      </c>
      <c r="H74" s="11">
        <f>SUM(G74*1.21)</f>
        <v>0</v>
      </c>
    </row>
    <row r="75" spans="1:8" ht="84.75" thickBot="1" x14ac:dyDescent="0.3">
      <c r="A75" s="30"/>
      <c r="B75" s="6" t="s">
        <v>47</v>
      </c>
      <c r="C75" s="40"/>
      <c r="D75" s="41"/>
      <c r="E75" s="42"/>
      <c r="F75" s="39"/>
      <c r="G75" s="39"/>
      <c r="H75" s="12"/>
    </row>
    <row r="76" spans="1:8" x14ac:dyDescent="0.25">
      <c r="A76" s="29">
        <v>21</v>
      </c>
      <c r="B76" s="10" t="s">
        <v>48</v>
      </c>
      <c r="C76" s="37" t="s">
        <v>9</v>
      </c>
      <c r="D76" s="33">
        <v>1</v>
      </c>
      <c r="E76" s="35">
        <v>0</v>
      </c>
      <c r="F76" s="27">
        <f>SUM(E76*1.21)</f>
        <v>0</v>
      </c>
      <c r="G76" s="27">
        <f>SUM(D76*E76)</f>
        <v>0</v>
      </c>
      <c r="H76" s="11">
        <f>SUM(G76*1.21)</f>
        <v>0</v>
      </c>
    </row>
    <row r="77" spans="1:8" ht="108.75" thickBot="1" x14ac:dyDescent="0.3">
      <c r="A77" s="30"/>
      <c r="B77" s="6" t="s">
        <v>49</v>
      </c>
      <c r="C77" s="38"/>
      <c r="D77" s="34"/>
      <c r="E77" s="36"/>
      <c r="F77" s="28"/>
      <c r="G77" s="28"/>
      <c r="H77" s="12"/>
    </row>
    <row r="78" spans="1:8" x14ac:dyDescent="0.25">
      <c r="A78" s="29">
        <v>22</v>
      </c>
      <c r="B78" s="10" t="s">
        <v>50</v>
      </c>
      <c r="C78" s="37" t="s">
        <v>9</v>
      </c>
      <c r="D78" s="33">
        <v>1</v>
      </c>
      <c r="E78" s="35">
        <v>0</v>
      </c>
      <c r="F78" s="27">
        <f>SUM(E78*1.21)</f>
        <v>0</v>
      </c>
      <c r="G78" s="27">
        <f>SUM(D78*E78)</f>
        <v>0</v>
      </c>
      <c r="H78" s="11">
        <f>SUM(G78*1.21)</f>
        <v>0</v>
      </c>
    </row>
    <row r="79" spans="1:8" ht="156.75" thickBot="1" x14ac:dyDescent="0.3">
      <c r="A79" s="30"/>
      <c r="B79" s="6" t="s">
        <v>51</v>
      </c>
      <c r="C79" s="38"/>
      <c r="D79" s="34"/>
      <c r="E79" s="36"/>
      <c r="F79" s="28"/>
      <c r="G79" s="28"/>
      <c r="H79" s="12"/>
    </row>
    <row r="80" spans="1:8" x14ac:dyDescent="0.25">
      <c r="A80" s="29">
        <v>23</v>
      </c>
      <c r="B80" s="10" t="s">
        <v>52</v>
      </c>
      <c r="C80" s="37" t="s">
        <v>9</v>
      </c>
      <c r="D80" s="33">
        <v>1</v>
      </c>
      <c r="E80" s="35">
        <v>0</v>
      </c>
      <c r="F80" s="27">
        <f>SUM(E80*1.21)</f>
        <v>0</v>
      </c>
      <c r="G80" s="27">
        <f>SUM(D80*E80)</f>
        <v>0</v>
      </c>
      <c r="H80" s="11">
        <f>SUM(G80*1.21)</f>
        <v>0</v>
      </c>
    </row>
    <row r="81" spans="1:10" ht="240.75" thickBot="1" x14ac:dyDescent="0.3">
      <c r="A81" s="30"/>
      <c r="B81" s="6" t="s">
        <v>53</v>
      </c>
      <c r="C81" s="38"/>
      <c r="D81" s="34"/>
      <c r="E81" s="36"/>
      <c r="F81" s="28"/>
      <c r="G81" s="28"/>
      <c r="H81" s="12"/>
    </row>
    <row r="82" spans="1:10" x14ac:dyDescent="0.25">
      <c r="A82" s="29">
        <v>24</v>
      </c>
      <c r="B82" s="10" t="s">
        <v>54</v>
      </c>
      <c r="C82" s="31" t="s">
        <v>9</v>
      </c>
      <c r="D82" s="33">
        <v>1</v>
      </c>
      <c r="E82" s="35">
        <v>0</v>
      </c>
      <c r="F82" s="27">
        <f>SUM(E82*1.21)</f>
        <v>0</v>
      </c>
      <c r="G82" s="27">
        <f>SUM(D82*E82)</f>
        <v>0</v>
      </c>
      <c r="H82" s="11">
        <f>SUM(G82*1.21)</f>
        <v>0</v>
      </c>
    </row>
    <row r="83" spans="1:10" ht="240.75" thickBot="1" x14ac:dyDescent="0.3">
      <c r="A83" s="30"/>
      <c r="B83" s="6" t="s">
        <v>55</v>
      </c>
      <c r="C83" s="32"/>
      <c r="D83" s="34"/>
      <c r="E83" s="36"/>
      <c r="F83" s="28"/>
      <c r="G83" s="28"/>
      <c r="H83" s="12"/>
    </row>
    <row r="84" spans="1:10" ht="39" customHeight="1" thickBot="1" x14ac:dyDescent="0.3">
      <c r="A84" s="25" t="s">
        <v>56</v>
      </c>
      <c r="B84" s="26"/>
      <c r="C84" s="13"/>
      <c r="D84" s="14"/>
      <c r="E84" s="14"/>
      <c r="F84" s="15"/>
      <c r="G84" s="9">
        <f>G36+G38+G40+G42+G44+G46+G48+G50+G52+G54+G56+G58+G60+G62+G64+G66+G68+G70+G72+G74+G76+G78+G80+G82</f>
        <v>0</v>
      </c>
      <c r="H84" s="9">
        <f>H36+H38+H40+H42+H44+H46+H48+H50+H52+H54+H56+H58+H60+H62+H64+H66+H68+H70+H72+H74+H76++H78+H80++H82</f>
        <v>0</v>
      </c>
      <c r="J84" s="8"/>
    </row>
    <row r="85" spans="1:10" ht="17.100000000000001" customHeight="1" x14ac:dyDescent="0.25">
      <c r="A85" s="16" t="s">
        <v>58</v>
      </c>
      <c r="B85" s="17"/>
      <c r="C85" s="17"/>
      <c r="D85" s="17"/>
      <c r="E85" s="17"/>
      <c r="F85" s="17"/>
      <c r="G85" s="17"/>
      <c r="H85" s="18"/>
    </row>
    <row r="86" spans="1:10" ht="17.100000000000001" customHeight="1" x14ac:dyDescent="0.25">
      <c r="A86" s="19"/>
      <c r="B86" s="20"/>
      <c r="C86" s="20"/>
      <c r="D86" s="20"/>
      <c r="E86" s="20"/>
      <c r="F86" s="20"/>
      <c r="G86" s="20"/>
      <c r="H86" s="21"/>
    </row>
    <row r="87" spans="1:10" ht="17.100000000000001" customHeight="1" x14ac:dyDescent="0.25">
      <c r="A87" s="19"/>
      <c r="B87" s="20"/>
      <c r="C87" s="20"/>
      <c r="D87" s="20"/>
      <c r="E87" s="20"/>
      <c r="F87" s="20"/>
      <c r="G87" s="20"/>
      <c r="H87" s="21"/>
    </row>
    <row r="88" spans="1:10" ht="17.100000000000001" customHeight="1" x14ac:dyDescent="0.25">
      <c r="A88" s="19"/>
      <c r="B88" s="20"/>
      <c r="C88" s="20"/>
      <c r="D88" s="20"/>
      <c r="E88" s="20"/>
      <c r="F88" s="20"/>
      <c r="G88" s="20"/>
      <c r="H88" s="21"/>
    </row>
    <row r="89" spans="1:10" ht="17.100000000000001" customHeight="1" x14ac:dyDescent="0.25">
      <c r="A89" s="19"/>
      <c r="B89" s="20"/>
      <c r="C89" s="20"/>
      <c r="D89" s="20"/>
      <c r="E89" s="20"/>
      <c r="F89" s="20"/>
      <c r="G89" s="20"/>
      <c r="H89" s="21"/>
    </row>
    <row r="90" spans="1:10" ht="17.100000000000001" customHeight="1" x14ac:dyDescent="0.25">
      <c r="A90" s="19"/>
      <c r="B90" s="20"/>
      <c r="C90" s="20"/>
      <c r="D90" s="20"/>
      <c r="E90" s="20"/>
      <c r="F90" s="20"/>
      <c r="G90" s="20"/>
      <c r="H90" s="21"/>
    </row>
    <row r="91" spans="1:10" ht="17.100000000000001" customHeight="1" x14ac:dyDescent="0.25">
      <c r="A91" s="19"/>
      <c r="B91" s="20"/>
      <c r="C91" s="20"/>
      <c r="D91" s="20"/>
      <c r="E91" s="20"/>
      <c r="F91" s="20"/>
      <c r="G91" s="20"/>
      <c r="H91" s="21"/>
    </row>
    <row r="92" spans="1:10" ht="17.100000000000001" customHeight="1" x14ac:dyDescent="0.25">
      <c r="A92" s="19"/>
      <c r="B92" s="20"/>
      <c r="C92" s="20"/>
      <c r="D92" s="20"/>
      <c r="E92" s="20"/>
      <c r="F92" s="20"/>
      <c r="G92" s="20"/>
      <c r="H92" s="21"/>
    </row>
    <row r="93" spans="1:10" ht="17.100000000000001" customHeight="1" thickBot="1" x14ac:dyDescent="0.3">
      <c r="A93" s="22"/>
      <c r="B93" s="23"/>
      <c r="C93" s="23"/>
      <c r="D93" s="23"/>
      <c r="E93" s="23"/>
      <c r="F93" s="23"/>
      <c r="G93" s="23"/>
      <c r="H93" s="24"/>
    </row>
  </sheetData>
  <mergeCells count="173">
    <mergeCell ref="E36:E37"/>
    <mergeCell ref="F36:F37"/>
    <mergeCell ref="G36:G37"/>
    <mergeCell ref="H36:H37"/>
    <mergeCell ref="A38:A39"/>
    <mergeCell ref="C38:C39"/>
    <mergeCell ref="D38:D39"/>
    <mergeCell ref="E38:E39"/>
    <mergeCell ref="A1:H33"/>
    <mergeCell ref="A34:H34"/>
    <mergeCell ref="A36:A37"/>
    <mergeCell ref="C36:C37"/>
    <mergeCell ref="D36:D37"/>
    <mergeCell ref="F38:F39"/>
    <mergeCell ref="G38:G39"/>
    <mergeCell ref="H38:H39"/>
    <mergeCell ref="H42:H43"/>
    <mergeCell ref="A44:A45"/>
    <mergeCell ref="C44:C45"/>
    <mergeCell ref="D44:D45"/>
    <mergeCell ref="E44:E45"/>
    <mergeCell ref="F44:F45"/>
    <mergeCell ref="G44:G45"/>
    <mergeCell ref="H44:H45"/>
    <mergeCell ref="G40:G41"/>
    <mergeCell ref="H40:H41"/>
    <mergeCell ref="A42:A43"/>
    <mergeCell ref="C42:C43"/>
    <mergeCell ref="D42:D43"/>
    <mergeCell ref="E42:E43"/>
    <mergeCell ref="F42:F43"/>
    <mergeCell ref="G42:G43"/>
    <mergeCell ref="A40:A41"/>
    <mergeCell ref="C40:C41"/>
    <mergeCell ref="D40:D41"/>
    <mergeCell ref="E40:E41"/>
    <mergeCell ref="F40:F41"/>
    <mergeCell ref="F46:F47"/>
    <mergeCell ref="G46:G47"/>
    <mergeCell ref="H46:H47"/>
    <mergeCell ref="A48:A49"/>
    <mergeCell ref="C48:C49"/>
    <mergeCell ref="D48:D49"/>
    <mergeCell ref="E48:E49"/>
    <mergeCell ref="F48:F49"/>
    <mergeCell ref="A46:A47"/>
    <mergeCell ref="C46:C47"/>
    <mergeCell ref="D46:D47"/>
    <mergeCell ref="E46:E47"/>
    <mergeCell ref="H50:H51"/>
    <mergeCell ref="A52:A53"/>
    <mergeCell ref="C52:C53"/>
    <mergeCell ref="D52:D53"/>
    <mergeCell ref="E52:E53"/>
    <mergeCell ref="F52:F53"/>
    <mergeCell ref="G52:G53"/>
    <mergeCell ref="H52:H53"/>
    <mergeCell ref="G48:G49"/>
    <mergeCell ref="H48:H49"/>
    <mergeCell ref="A50:A51"/>
    <mergeCell ref="C50:C51"/>
    <mergeCell ref="D50:D51"/>
    <mergeCell ref="E50:E51"/>
    <mergeCell ref="F50:F51"/>
    <mergeCell ref="G50:G51"/>
    <mergeCell ref="F54:F55"/>
    <mergeCell ref="G54:G55"/>
    <mergeCell ref="H54:H55"/>
    <mergeCell ref="A56:A57"/>
    <mergeCell ref="C56:C57"/>
    <mergeCell ref="D56:D57"/>
    <mergeCell ref="E56:E57"/>
    <mergeCell ref="F56:F57"/>
    <mergeCell ref="A54:A55"/>
    <mergeCell ref="C54:C55"/>
    <mergeCell ref="D54:D55"/>
    <mergeCell ref="E54:E55"/>
    <mergeCell ref="H58:H59"/>
    <mergeCell ref="A60:A61"/>
    <mergeCell ref="C60:C61"/>
    <mergeCell ref="D60:D61"/>
    <mergeCell ref="E60:E61"/>
    <mergeCell ref="F60:F61"/>
    <mergeCell ref="G60:G61"/>
    <mergeCell ref="H60:H61"/>
    <mergeCell ref="G56:G57"/>
    <mergeCell ref="H56:H57"/>
    <mergeCell ref="A58:A59"/>
    <mergeCell ref="C58:C59"/>
    <mergeCell ref="D58:D59"/>
    <mergeCell ref="E58:E59"/>
    <mergeCell ref="F58:F59"/>
    <mergeCell ref="G58:G59"/>
    <mergeCell ref="F62:F63"/>
    <mergeCell ref="G62:G63"/>
    <mergeCell ref="H62:H63"/>
    <mergeCell ref="A64:A65"/>
    <mergeCell ref="C64:C65"/>
    <mergeCell ref="D64:D65"/>
    <mergeCell ref="E64:E65"/>
    <mergeCell ref="F64:F65"/>
    <mergeCell ref="A62:A63"/>
    <mergeCell ref="C62:C63"/>
    <mergeCell ref="D62:D63"/>
    <mergeCell ref="E62:E63"/>
    <mergeCell ref="H66:H67"/>
    <mergeCell ref="A68:A69"/>
    <mergeCell ref="C68:C69"/>
    <mergeCell ref="D68:D69"/>
    <mergeCell ref="E68:E69"/>
    <mergeCell ref="F68:F69"/>
    <mergeCell ref="G68:G69"/>
    <mergeCell ref="H68:H69"/>
    <mergeCell ref="G64:G65"/>
    <mergeCell ref="H64:H65"/>
    <mergeCell ref="A66:A67"/>
    <mergeCell ref="C66:C67"/>
    <mergeCell ref="D66:D67"/>
    <mergeCell ref="E66:E67"/>
    <mergeCell ref="F66:F67"/>
    <mergeCell ref="G66:G67"/>
    <mergeCell ref="F70:F71"/>
    <mergeCell ref="G70:G71"/>
    <mergeCell ref="H70:H71"/>
    <mergeCell ref="A72:A73"/>
    <mergeCell ref="C72:C73"/>
    <mergeCell ref="D72:D73"/>
    <mergeCell ref="E72:E73"/>
    <mergeCell ref="F72:F73"/>
    <mergeCell ref="A70:A71"/>
    <mergeCell ref="C70:C71"/>
    <mergeCell ref="D70:D71"/>
    <mergeCell ref="E70:E71"/>
    <mergeCell ref="H74:H75"/>
    <mergeCell ref="A76:A77"/>
    <mergeCell ref="C76:C77"/>
    <mergeCell ref="D76:D77"/>
    <mergeCell ref="E76:E77"/>
    <mergeCell ref="F76:F77"/>
    <mergeCell ref="G76:G77"/>
    <mergeCell ref="H76:H77"/>
    <mergeCell ref="G72:G73"/>
    <mergeCell ref="H72:H73"/>
    <mergeCell ref="A74:A75"/>
    <mergeCell ref="C74:C75"/>
    <mergeCell ref="D74:D75"/>
    <mergeCell ref="E74:E75"/>
    <mergeCell ref="F74:F75"/>
    <mergeCell ref="G74:G75"/>
    <mergeCell ref="F78:F79"/>
    <mergeCell ref="G78:G79"/>
    <mergeCell ref="H78:H79"/>
    <mergeCell ref="A80:A81"/>
    <mergeCell ref="C80:C81"/>
    <mergeCell ref="D80:D81"/>
    <mergeCell ref="E80:E81"/>
    <mergeCell ref="F80:F81"/>
    <mergeCell ref="A78:A79"/>
    <mergeCell ref="C78:C79"/>
    <mergeCell ref="D78:D79"/>
    <mergeCell ref="E78:E79"/>
    <mergeCell ref="H82:H83"/>
    <mergeCell ref="C84:F84"/>
    <mergeCell ref="A85:H93"/>
    <mergeCell ref="A84:B84"/>
    <mergeCell ref="G80:G81"/>
    <mergeCell ref="H80:H81"/>
    <mergeCell ref="A82:A83"/>
    <mergeCell ref="C82:C83"/>
    <mergeCell ref="D82:D83"/>
    <mergeCell ref="E82:E83"/>
    <mergeCell ref="F82:F83"/>
    <mergeCell ref="G82:G8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2025-04-15T14:48:01Z</dcterms:created>
  <dcterms:modified xsi:type="dcterms:W3CDTF">2025-04-17T16:08:06Z</dcterms:modified>
</cp:coreProperties>
</file>