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mana_stipkova\Desktop\Zapis\"/>
    </mc:Choice>
  </mc:AlternateContent>
  <bookViews>
    <workbookView xWindow="0" yWindow="0" windowWidth="0" windowHeight="0"/>
  </bookViews>
  <sheets>
    <sheet name="Rekapitulace" sheetId="9" r:id="rId1"/>
    <sheet name="SO 000000" sheetId="2" r:id="rId2"/>
    <sheet name="SO 101.1101.1" sheetId="3" r:id="rId3"/>
    <sheet name="SO 101.2101.2" sheetId="4" r:id="rId4"/>
    <sheet name="SO 101.3101.3" sheetId="5" r:id="rId5"/>
    <sheet name="SO 180180" sheetId="6" r:id="rId6"/>
    <sheet name="SO 190190" sheetId="7" r:id="rId7"/>
    <sheet name="SO 401401" sheetId="8" r:id="rId8"/>
  </sheets>
  <calcPr/>
</workbook>
</file>

<file path=xl/calcChain.xml><?xml version="1.0" encoding="utf-8"?>
<calcChain xmlns="http://schemas.openxmlformats.org/spreadsheetml/2006/main">
  <c i="9" l="1" r="C7"/>
  <c r="C6"/>
  <c r="E22"/>
  <c r="D22"/>
  <c r="C22"/>
  <c r="E23"/>
  <c r="D23"/>
  <c r="C23"/>
  <c r="E20"/>
  <c r="D20"/>
  <c r="C20"/>
  <c r="E21"/>
  <c r="D21"/>
  <c r="C21"/>
  <c r="E18"/>
  <c r="D18"/>
  <c r="C18"/>
  <c r="E19"/>
  <c r="D19"/>
  <c r="C19"/>
  <c r="E16"/>
  <c r="D16"/>
  <c r="C16"/>
  <c r="E17"/>
  <c r="D17"/>
  <c r="C17"/>
  <c r="E14"/>
  <c r="D14"/>
  <c r="C14"/>
  <c r="E15"/>
  <c r="D15"/>
  <c r="C15"/>
  <c r="E12"/>
  <c r="D12"/>
  <c r="C12"/>
  <c r="E13"/>
  <c r="D13"/>
  <c r="C13"/>
  <c r="E10"/>
  <c r="D10"/>
  <c r="C10"/>
  <c r="E11"/>
  <c r="D11"/>
  <c r="C11"/>
  <c i="8" r="I3"/>
  <c r="I94"/>
  <c r="O137"/>
  <c r="I137"/>
  <c r="O135"/>
  <c r="I135"/>
  <c r="O133"/>
  <c r="I133"/>
  <c r="O131"/>
  <c r="I131"/>
  <c r="O129"/>
  <c r="I129"/>
  <c r="O127"/>
  <c r="I127"/>
  <c r="O125"/>
  <c r="I125"/>
  <c r="O123"/>
  <c r="I123"/>
  <c r="O121"/>
  <c r="I121"/>
  <c r="O119"/>
  <c r="I119"/>
  <c r="O117"/>
  <c r="I117"/>
  <c r="O115"/>
  <c r="I115"/>
  <c r="O113"/>
  <c r="I113"/>
  <c r="O111"/>
  <c r="I111"/>
  <c r="O109"/>
  <c r="I109"/>
  <c r="O107"/>
  <c r="I107"/>
  <c r="O105"/>
  <c r="I105"/>
  <c r="O103"/>
  <c r="I103"/>
  <c r="O101"/>
  <c r="I101"/>
  <c r="O99"/>
  <c r="I99"/>
  <c r="O97"/>
  <c r="I97"/>
  <c r="O95"/>
  <c r="I95"/>
  <c r="I73"/>
  <c r="O92"/>
  <c r="I92"/>
  <c r="O90"/>
  <c r="I90"/>
  <c r="O88"/>
  <c r="I88"/>
  <c r="O86"/>
  <c r="I86"/>
  <c r="O84"/>
  <c r="I84"/>
  <c r="O82"/>
  <c r="I82"/>
  <c r="O80"/>
  <c r="I80"/>
  <c r="O78"/>
  <c r="I78"/>
  <c r="O76"/>
  <c r="I76"/>
  <c r="O74"/>
  <c r="I74"/>
  <c r="I40"/>
  <c r="O71"/>
  <c r="I71"/>
  <c r="O69"/>
  <c r="I69"/>
  <c r="O67"/>
  <c r="I67"/>
  <c r="O65"/>
  <c r="I65"/>
  <c r="O63"/>
  <c r="I63"/>
  <c r="O61"/>
  <c r="I61"/>
  <c r="O59"/>
  <c r="I59"/>
  <c r="O57"/>
  <c r="I57"/>
  <c r="O55"/>
  <c r="I55"/>
  <c r="O53"/>
  <c r="I53"/>
  <c r="O51"/>
  <c r="I51"/>
  <c r="O49"/>
  <c r="I49"/>
  <c r="O47"/>
  <c r="I47"/>
  <c r="O45"/>
  <c r="I45"/>
  <c r="O43"/>
  <c r="I43"/>
  <c r="O41"/>
  <c r="I41"/>
  <c r="I9"/>
  <c r="O38"/>
  <c r="I38"/>
  <c r="O36"/>
  <c r="I36"/>
  <c r="O34"/>
  <c r="I34"/>
  <c r="O32"/>
  <c r="I32"/>
  <c r="O30"/>
  <c r="I30"/>
  <c r="O28"/>
  <c r="I28"/>
  <c r="O26"/>
  <c r="I26"/>
  <c r="O24"/>
  <c r="I24"/>
  <c r="O22"/>
  <c r="I22"/>
  <c r="O20"/>
  <c r="I20"/>
  <c r="O18"/>
  <c r="I18"/>
  <c r="O16"/>
  <c r="I16"/>
  <c r="O14"/>
  <c r="I14"/>
  <c r="O12"/>
  <c r="I12"/>
  <c r="O10"/>
  <c r="I10"/>
  <c i="7" r="I3"/>
  <c r="I9"/>
  <c r="O47"/>
  <c r="I47"/>
  <c r="O44"/>
  <c r="I44"/>
  <c r="O37"/>
  <c r="I37"/>
  <c r="O34"/>
  <c r="I34"/>
  <c r="O31"/>
  <c r="I31"/>
  <c r="O28"/>
  <c r="I28"/>
  <c r="O25"/>
  <c r="I25"/>
  <c r="O22"/>
  <c r="I22"/>
  <c r="O19"/>
  <c r="I19"/>
  <c r="O16"/>
  <c r="I16"/>
  <c r="O13"/>
  <c r="I13"/>
  <c r="O10"/>
  <c r="I10"/>
  <c i="6" r="I3"/>
  <c r="I9"/>
  <c r="O16"/>
  <c r="I16"/>
  <c r="O13"/>
  <c r="I13"/>
  <c r="O10"/>
  <c r="I10"/>
  <c i="5" r="I3"/>
  <c r="I186"/>
  <c r="O202"/>
  <c r="I202"/>
  <c r="O199"/>
  <c r="I199"/>
  <c r="O196"/>
  <c r="I196"/>
  <c r="O193"/>
  <c r="I193"/>
  <c r="O190"/>
  <c r="I190"/>
  <c r="O187"/>
  <c r="I187"/>
  <c r="I167"/>
  <c r="O183"/>
  <c r="I183"/>
  <c r="O180"/>
  <c r="I180"/>
  <c r="O177"/>
  <c r="I177"/>
  <c r="O174"/>
  <c r="I174"/>
  <c r="O171"/>
  <c r="I171"/>
  <c r="O168"/>
  <c r="I168"/>
  <c r="I119"/>
  <c r="O164"/>
  <c r="I164"/>
  <c r="O161"/>
  <c r="I161"/>
  <c r="O158"/>
  <c r="I158"/>
  <c r="O155"/>
  <c r="I155"/>
  <c r="O151"/>
  <c r="I151"/>
  <c r="O147"/>
  <c r="I147"/>
  <c r="O142"/>
  <c r="I142"/>
  <c r="O137"/>
  <c r="I137"/>
  <c r="O132"/>
  <c r="I132"/>
  <c r="O126"/>
  <c r="I126"/>
  <c r="O120"/>
  <c r="I120"/>
  <c r="I115"/>
  <c r="O116"/>
  <c r="I116"/>
  <c r="I111"/>
  <c r="O112"/>
  <c r="I112"/>
  <c r="I31"/>
  <c r="O108"/>
  <c r="I108"/>
  <c r="O105"/>
  <c r="I105"/>
  <c r="O102"/>
  <c r="I102"/>
  <c r="O99"/>
  <c r="I99"/>
  <c r="O90"/>
  <c r="I90"/>
  <c r="O87"/>
  <c r="I87"/>
  <c r="O84"/>
  <c r="I84"/>
  <c r="O81"/>
  <c r="I81"/>
  <c r="O72"/>
  <c r="I72"/>
  <c r="O69"/>
  <c r="I69"/>
  <c r="O64"/>
  <c r="I64"/>
  <c r="O61"/>
  <c r="I61"/>
  <c r="O58"/>
  <c r="I58"/>
  <c r="O55"/>
  <c r="I55"/>
  <c r="O51"/>
  <c r="I51"/>
  <c r="O47"/>
  <c r="I47"/>
  <c r="O44"/>
  <c r="I44"/>
  <c r="O41"/>
  <c r="I41"/>
  <c r="O38"/>
  <c r="I38"/>
  <c r="O35"/>
  <c r="I35"/>
  <c r="O32"/>
  <c r="I32"/>
  <c r="I9"/>
  <c r="O25"/>
  <c r="I25"/>
  <c r="O18"/>
  <c r="I18"/>
  <c r="O15"/>
  <c r="I15"/>
  <c r="O10"/>
  <c r="I10"/>
  <c i="4" r="I3"/>
  <c r="I197"/>
  <c r="O216"/>
  <c r="I216"/>
  <c r="O213"/>
  <c r="I213"/>
  <c r="O210"/>
  <c r="I210"/>
  <c r="O207"/>
  <c r="I207"/>
  <c r="O204"/>
  <c r="I204"/>
  <c r="O201"/>
  <c r="I201"/>
  <c r="O198"/>
  <c r="I198"/>
  <c r="I178"/>
  <c r="O194"/>
  <c r="I194"/>
  <c r="O191"/>
  <c r="I191"/>
  <c r="O188"/>
  <c r="I188"/>
  <c r="O185"/>
  <c r="I185"/>
  <c r="O182"/>
  <c r="I182"/>
  <c r="O179"/>
  <c r="I179"/>
  <c r="I118"/>
  <c r="O175"/>
  <c r="I175"/>
  <c r="O172"/>
  <c r="I172"/>
  <c r="O169"/>
  <c r="I169"/>
  <c r="O166"/>
  <c r="I166"/>
  <c r="O163"/>
  <c r="I163"/>
  <c r="O159"/>
  <c r="I159"/>
  <c r="O155"/>
  <c r="I155"/>
  <c r="O152"/>
  <c r="I152"/>
  <c r="O149"/>
  <c r="I149"/>
  <c r="O144"/>
  <c r="I144"/>
  <c r="O139"/>
  <c r="I139"/>
  <c r="O134"/>
  <c r="I134"/>
  <c r="O127"/>
  <c r="I127"/>
  <c r="O124"/>
  <c r="I124"/>
  <c r="O119"/>
  <c r="I119"/>
  <c r="I114"/>
  <c r="O115"/>
  <c r="I115"/>
  <c r="I110"/>
  <c r="O111"/>
  <c r="I111"/>
  <c r="I30"/>
  <c r="O107"/>
  <c r="I107"/>
  <c r="O104"/>
  <c r="I104"/>
  <c r="O101"/>
  <c r="I101"/>
  <c r="O98"/>
  <c r="I98"/>
  <c r="O89"/>
  <c r="I89"/>
  <c r="O86"/>
  <c r="I86"/>
  <c r="O83"/>
  <c r="I83"/>
  <c r="O80"/>
  <c r="I80"/>
  <c r="O72"/>
  <c r="I72"/>
  <c r="O69"/>
  <c r="I69"/>
  <c r="O66"/>
  <c r="I66"/>
  <c r="O63"/>
  <c r="I63"/>
  <c r="O60"/>
  <c r="I60"/>
  <c r="O57"/>
  <c r="I57"/>
  <c r="O54"/>
  <c r="I54"/>
  <c r="O50"/>
  <c r="I50"/>
  <c r="O46"/>
  <c r="I46"/>
  <c r="O43"/>
  <c r="I43"/>
  <c r="O40"/>
  <c r="I40"/>
  <c r="O37"/>
  <c r="I37"/>
  <c r="O34"/>
  <c r="I34"/>
  <c r="O31"/>
  <c r="I31"/>
  <c r="I9"/>
  <c r="O25"/>
  <c r="I25"/>
  <c r="O18"/>
  <c r="I18"/>
  <c r="O15"/>
  <c r="I15"/>
  <c r="O10"/>
  <c r="I10"/>
  <c i="3" r="I3"/>
  <c r="I213"/>
  <c r="O231"/>
  <c r="I231"/>
  <c r="O229"/>
  <c r="I229"/>
  <c r="O226"/>
  <c r="I226"/>
  <c r="O223"/>
  <c r="I223"/>
  <c r="O220"/>
  <c r="I220"/>
  <c r="O217"/>
  <c r="I217"/>
  <c r="O214"/>
  <c r="I214"/>
  <c r="I194"/>
  <c r="O210"/>
  <c r="I210"/>
  <c r="O207"/>
  <c r="I207"/>
  <c r="O204"/>
  <c r="I204"/>
  <c r="O201"/>
  <c r="I201"/>
  <c r="O198"/>
  <c r="I198"/>
  <c r="O195"/>
  <c r="I195"/>
  <c r="I127"/>
  <c r="O191"/>
  <c r="I191"/>
  <c r="O188"/>
  <c r="I188"/>
  <c r="O185"/>
  <c r="I185"/>
  <c r="O182"/>
  <c r="I182"/>
  <c r="O179"/>
  <c r="I179"/>
  <c r="O176"/>
  <c r="I176"/>
  <c r="O173"/>
  <c r="I173"/>
  <c r="O169"/>
  <c r="I169"/>
  <c r="O165"/>
  <c r="I165"/>
  <c r="O162"/>
  <c r="I162"/>
  <c r="O159"/>
  <c r="I159"/>
  <c r="O154"/>
  <c r="I154"/>
  <c r="O149"/>
  <c r="I149"/>
  <c r="O144"/>
  <c r="I144"/>
  <c r="O136"/>
  <c r="I136"/>
  <c r="O133"/>
  <c r="I133"/>
  <c r="O128"/>
  <c r="I128"/>
  <c r="I123"/>
  <c r="O124"/>
  <c r="I124"/>
  <c r="I119"/>
  <c r="O120"/>
  <c r="I120"/>
  <c r="I29"/>
  <c r="O116"/>
  <c r="I116"/>
  <c r="O113"/>
  <c r="I113"/>
  <c r="O110"/>
  <c r="I110"/>
  <c r="O107"/>
  <c r="I107"/>
  <c r="O104"/>
  <c r="I104"/>
  <c r="O95"/>
  <c r="I95"/>
  <c r="O92"/>
  <c r="I92"/>
  <c r="O89"/>
  <c r="I89"/>
  <c r="O86"/>
  <c r="I86"/>
  <c r="O83"/>
  <c r="I83"/>
  <c r="O73"/>
  <c r="I73"/>
  <c r="O70"/>
  <c r="I70"/>
  <c r="O65"/>
  <c r="I65"/>
  <c r="O62"/>
  <c r="I62"/>
  <c r="O59"/>
  <c r="I59"/>
  <c r="O56"/>
  <c r="I56"/>
  <c r="O52"/>
  <c r="I52"/>
  <c r="O48"/>
  <c r="I48"/>
  <c r="O45"/>
  <c r="I45"/>
  <c r="O42"/>
  <c r="I42"/>
  <c r="O39"/>
  <c r="I39"/>
  <c r="O36"/>
  <c r="I36"/>
  <c r="O33"/>
  <c r="I33"/>
  <c r="O30"/>
  <c r="I30"/>
  <c r="I9"/>
  <c r="O26"/>
  <c r="I26"/>
  <c r="O18"/>
  <c r="I18"/>
  <c r="O15"/>
  <c r="I15"/>
  <c r="O10"/>
  <c r="I10"/>
  <c i="2" r="I3"/>
  <c r="I9"/>
  <c r="O28"/>
  <c r="I28"/>
  <c r="O26"/>
  <c r="I26"/>
  <c r="O24"/>
  <c r="I24"/>
  <c r="O22"/>
  <c r="I22"/>
  <c r="O20"/>
  <c r="I20"/>
  <c r="O18"/>
  <c r="I18"/>
  <c r="O16"/>
  <c r="I16"/>
  <c r="O14"/>
  <c r="I14"/>
  <c r="O12"/>
  <c r="I12"/>
  <c r="O10"/>
  <c r="I10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<sst xmlns="http://schemas.openxmlformats.org/spreadsheetml/2006/main">
  <si>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</si>
  <si>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</si>
  <si>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</si>
  <si>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25040 - OPRAVA KOMUNIKACE A CHODNÍKŮ V ULICI KRYBLICKÁ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</si>
  <si>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</si>
  <si>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</si>
  <si>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</si>
  <si>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</si>
  <si>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</si>
  <si>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</si>
  <si>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</si>
  <si>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</si>
  <si>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VŠEOBECNÉ POLOŽKY</t>
  </si>
  <si>
    <t xml:space="preserve">    000</t>
  </si>
  <si>
    <t>SO 101.1</t>
  </si>
  <si>
    <t>KOMUNIKACE KRYBLICKÁ - ÚSEK 0,000 - 0,089</t>
  </si>
  <si>
    <t xml:space="preserve">    101.1</t>
  </si>
  <si>
    <t>SO 101.2</t>
  </si>
  <si>
    <t>KOMUNIKACE KRYBLICKÁ - ÚSEK 0,089 - 0,283</t>
  </si>
  <si>
    <t xml:space="preserve">    101.2</t>
  </si>
  <si>
    <t>SO 101.3</t>
  </si>
  <si>
    <t>KOMUNIKACE KRYBLICKÁ - ÚSEK 0,283 - 0,360</t>
  </si>
  <si>
    <t xml:space="preserve">    101.3</t>
  </si>
  <si>
    <t>SO 180</t>
  </si>
  <si>
    <t>DIO</t>
  </si>
  <si>
    <t xml:space="preserve">    180</t>
  </si>
  <si>
    <t>SO 190</t>
  </si>
  <si>
    <t>DOPRAVNÍ ZNAČENÍ</t>
  </si>
  <si>
    <t xml:space="preserve">    190</t>
  </si>
  <si>
    <t>SO 401</t>
  </si>
  <si>
    <t>VEŘEJNÉ OSVĚTLENÍ</t>
  </si>
  <si>
    <t xml:space="preserve">    401</t>
  </si>
  <si>
    <t>Soupis prací objektu</t>
  </si>
  <si>
    <t>S</t>
  </si>
  <si>
    <t>Stavba:</t>
  </si>
  <si>
    <t>25040</t>
  </si>
  <si>
    <t>OPRAVA KOMUNIKACE A CHODNÍKŮ V ULICI KRYBLICKÁ</t>
  </si>
  <si>
    <t>000</t>
  </si>
  <si>
    <t>O</t>
  </si>
  <si>
    <t>Objekt: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</si>
  <si>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</si>
  <si>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</si>
  <si>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</si>
  <si>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</si>
  <si>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</si>
  <si>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</si>
  <si>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</si>
  <si>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</si>
  <si>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</si>
  <si>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</si>
  <si>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</si>
  <si>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</si>
  <si>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</si>
  <si>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</si>
  <si>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</si>
  <si>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</si>
  <si>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</si>
  <si>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02520</t>
  </si>
  <si>
    <t/>
  </si>
  <si>
    <t>ZKOUŠENÍ MATERIÁLŮ NEZÁVISLOU ZKUŠEBNOU</t>
  </si>
  <si>
    <t>KPL</t>
  </si>
  <si>
    <t>PP</t>
  </si>
  <si>
    <t>provedení všech zkoušek a rozborů materiálů vyplývající z platných zákonů a KZP stavby</t>
  </si>
  <si>
    <t>02910</t>
  </si>
  <si>
    <t>A</t>
  </si>
  <si>
    <t>OSTATNÍ POŽADAVKY - ZEMĚMĚŘIČSKÁ MĚŘENÍ</t>
  </si>
  <si>
    <t>Vytyčení inženýrských sítí</t>
  </si>
  <si>
    <t>B</t>
  </si>
  <si>
    <t>zaměření během výstavby</t>
  </si>
  <si>
    <t>029113</t>
  </si>
  <si>
    <t>OSTATNÍ POŽADAVKY - GEODETICKÉ ZAMĚŘENÍ - CELKY</t>
  </si>
  <si>
    <t>KUS</t>
  </si>
  <si>
    <t>geodetické zaměření skutečného provedení stavby_x000d_
"Požadujeme vyhotovení geodetického podkladu pro vedení DTM (doplňte) kraje, obsahující geometrické, polohové a výškové určení dokončené stavby nebo technologického zařízení v ZPS, které bude vyhotoveno v souladu s § 2, § 3 a § 5 a ve struktuře příloh č. 3 a 4 vyhlášky č. 393/2020 Sb. o digitální technické mapě (vyhláška DTM), v platném znění, v aktuálně platné verzi jednotného výměnného formátu dle § 6 vyhlášky DTM. Předmětem zaměření jsou také objekty nad rámec DTM (extenze). Geodetický podklad se vyhotovuje s využitím stávajících údajů digitální technické mapy a jeho součástí je posouzení návaznosti výsledku zaměření nového stavu na stav dosavadní. Geodetický podklad bude vložen do DTM na portále DMVS a současně předán zadavateli spolu s protokolem o přijetí aktualizačního podkladu v DTM."</t>
  </si>
  <si>
    <t>02943</t>
  </si>
  <si>
    <t>OSTATNÍ POŽADAVKY - VYPRACOVÁNÍ RDS</t>
  </si>
  <si>
    <t>02944</t>
  </si>
  <si>
    <t>OSTAT POŽADAVKY - DOKUMENTACE SKUTEČ PROVEDENÍ V DIGIT FORMĚ</t>
  </si>
  <si>
    <t>02945</t>
  </si>
  <si>
    <t>OSTAT POŽADAVKY - GEOMETRICKÝ PLÁN</t>
  </si>
  <si>
    <t>HM</t>
  </si>
  <si>
    <t>02946</t>
  </si>
  <si>
    <t>OSTAT POŽADAVKY - FOTODOKUMENTACE</t>
  </si>
  <si>
    <t>02950</t>
  </si>
  <si>
    <t>OSTATNÍ POŽADAVKY - POSUDKY, KONTROLY, REVIZNÍ ZPRÁVY</t>
  </si>
  <si>
    <t>pasport stávajícího stavu</t>
  </si>
  <si>
    <t>02991</t>
  </si>
  <si>
    <t>OSTATNÍ POŽADAVKY - INFORMAČNÍ TABULE</t>
  </si>
  <si>
    <t>vzor dle dotačního titulu</t>
  </si>
  <si>
    <t>101.1</t>
  </si>
  <si>
    <t>014101</t>
  </si>
  <si>
    <t>POPLATKY ZA SKLÁDKU</t>
  </si>
  <si>
    <t>M3</t>
  </si>
  <si>
    <t>VV</t>
  </si>
  <si>
    <t>drn z pol.č.11130 100,0"m2"*0,15 = 15,000 [A]</t>
  </si>
  <si>
    <t>přebytek zeminy dle pol.č.17120 208,217"m3" = 208,217 [B]</t>
  </si>
  <si>
    <t>Celkové množství = 223,217</t>
  </si>
  <si>
    <t>014102</t>
  </si>
  <si>
    <t>T</t>
  </si>
  <si>
    <t>asfalt_x000d_
poplatek za recyklaci</t>
  </si>
  <si>
    <t>z pol.č.11313 0,5"m3"*2,4"t/m3" = 1,200 [A]</t>
  </si>
  <si>
    <t>beton_x000d_
poplatek za recyklaci</t>
  </si>
  <si>
    <t>z pol.č.11315 4,8"m3"*2,3"t/m3" = 11,040 [A]</t>
  </si>
  <si>
    <t>z pol.č.11318.A 7,2"m3"*2,0"t/m3" = 14,400 [B]</t>
  </si>
  <si>
    <t>z pol.č.11318.B 16,15"m3"*2,0"t/m3" = 32,300 [C]</t>
  </si>
  <si>
    <t>z pol.č.11352 316,0"m"*0,1"t/m" = 31,600 [D]</t>
  </si>
  <si>
    <t>z pol.č.96687 3"ks"*0,3"t/ks" = 0,900 [E]</t>
  </si>
  <si>
    <t>Celkové množství = 90,240</t>
  </si>
  <si>
    <t>C</t>
  </si>
  <si>
    <t>kamenivo</t>
  </si>
  <si>
    <t>z pol.č.11332.B 132,5"m3"*1,9"t/m3" = 251,750 [A]</t>
  </si>
  <si>
    <t>1</t>
  </si>
  <si>
    <t>Zemní práce</t>
  </si>
  <si>
    <t>11130</t>
  </si>
  <si>
    <t>SEJMUTÍ DRNU</t>
  </si>
  <si>
    <t>M2</t>
  </si>
  <si>
    <t xml:space="preserve"> 100,0"m2" = 100,000 [A]</t>
  </si>
  <si>
    <t>11313</t>
  </si>
  <si>
    <t>ODSTRANĚNÍ KRYTU ZPEVNĚNÝCH PLOCH S ASFALTOVÝM POJIVEM</t>
  </si>
  <si>
    <t>včetně odvozu k recyklaci</t>
  </si>
  <si>
    <t xml:space="preserve"> 10,0"m2"*0,05 = 0,500 [A]</t>
  </si>
  <si>
    <t>11315</t>
  </si>
  <si>
    <t>ODSTRANĚNÍ KRYTU ZPEVNĚNÝCH PLOCH Z BETONU</t>
  </si>
  <si>
    <t xml:space="preserve"> 15,00*0,40*0,80 = 4,800 [A]</t>
  </si>
  <si>
    <t>11317</t>
  </si>
  <si>
    <t>ODSTRAN KRYTU ZPEVNĚNÝCH PLOCH Z DLAŽEB KOSTEK</t>
  </si>
  <si>
    <t>vybourání drobných kostek s odvozem na mezideponii pro zpětné použití</t>
  </si>
  <si>
    <t xml:space="preserve"> 12,5"m2"*0,10 = 1,250 [A]</t>
  </si>
  <si>
    <t>11318</t>
  </si>
  <si>
    <t>ODSTRANĚNÍ KRYTU ZPEVNĚNÝCH PLOCH Z DLAŽDIC</t>
  </si>
  <si>
    <t>zámková dlažba_x000d_
včetně odvozu k recyklaci</t>
  </si>
  <si>
    <t xml:space="preserve"> 120,0"m2"*0,06 = 7,200 [A]</t>
  </si>
  <si>
    <t>dlaždice 30x30cm_x000d_
včetně odvozu k recyklaci</t>
  </si>
  <si>
    <t xml:space="preserve"> 323,0"m2"*0,05 = 16,150 [A]</t>
  </si>
  <si>
    <t>11332</t>
  </si>
  <si>
    <t>ODSTRANĚNÍ PODKLADŮ ZPEVNĚNÝCH PLOCH Z KAMENIVA NESTMELENÉHO</t>
  </si>
  <si>
    <t>ke zpětnému použití na AZ</t>
  </si>
  <si>
    <t>pod vozovkou, celková kubatura 650,0"m2"*0,25 = 162,500 [A]</t>
  </si>
  <si>
    <t>z toho pro použití do AZ dle pol.č.17130 30,0"m3" = 30,000 [B]</t>
  </si>
  <si>
    <t>z toho zbývá na odvoz k recyklaci 162,5-30,0 = 132,500 [B]</t>
  </si>
  <si>
    <t>11352</t>
  </si>
  <si>
    <t>ODSTRANĚNÍ CHODNÍKOVÝCH A SILNIČNÍCH OBRUBNÍKŮ BETONOVÝCH</t>
  </si>
  <si>
    <t>M</t>
  </si>
  <si>
    <t>obrubník 15x25cm 316,0"m" = 316,000 [A]</t>
  </si>
  <si>
    <t>11353</t>
  </si>
  <si>
    <t>ODSTRANĚNÍ CHODNÍKOVÝCH KAMENNÝCH OBRUBNÍKŮ</t>
  </si>
  <si>
    <t>včetně odvozu na TS</t>
  </si>
  <si>
    <t xml:space="preserve"> 84,0"m" = 84,000 [A]</t>
  </si>
  <si>
    <t>11355</t>
  </si>
  <si>
    <t>ODSTRANĚNÍ OBRUB Z DLAŽEBNÍCH KOSTEK JEDNODUCHÝCH</t>
  </si>
  <si>
    <t>včetně odvozu na mezideponii_x000d_
pro zpětné použití</t>
  </si>
  <si>
    <t xml:space="preserve"> 250,0"m" = 250,000 [A]</t>
  </si>
  <si>
    <t>11372D</t>
  </si>
  <si>
    <t>FRÉZOVÁNÍ ZPEVNĚNÝCH PLOCH ASFALT DROBNÝCH OPRAV A PLOŠ ROZPADŮ DO 2000M2</t>
  </si>
  <si>
    <t>Včetně odvozu na skládku TS</t>
  </si>
  <si>
    <t>vozovka 650,0"m2"*0,15 = 97,500 [A]</t>
  </si>
  <si>
    <t>zazubení vozovky 20,0"m2"*0,04 = 0,800 [B]</t>
  </si>
  <si>
    <t>Celkové množství = 98,300</t>
  </si>
  <si>
    <t>113763</t>
  </si>
  <si>
    <t>FRÉZOVÁNÍ DRÁŽKY PRŮŘEZU DO 300MM2 V ASFALTOVÉ VOZOVCE</t>
  </si>
  <si>
    <t>12x25mm</t>
  </si>
  <si>
    <t>mezi asfaltem a beton. prvky 360,0"m" = 360,000 [A]</t>
  </si>
  <si>
    <t>12373</t>
  </si>
  <si>
    <t>ODKOP PRO SPOD STAVBU SILNIC A ŽELEZNIC TŘ. I</t>
  </si>
  <si>
    <t>pro konstrukci A 490,0"m2"*0,03 = 14,700 [A]</t>
  </si>
  <si>
    <t>pod rampou F 20,0"m2"*0,11 = 2,200 [B]</t>
  </si>
  <si>
    <t>pro parkoviště E 130,0"m2"*0,17 = 22,100 [C]</t>
  </si>
  <si>
    <t>pod chodníkem C,D 120,0"m2"*0,24+200,0"m2"*0,26 = 80,800 [D]</t>
  </si>
  <si>
    <t>kontejnery 45,0"m3" = 45,000 [E]</t>
  </si>
  <si>
    <t>Mezisoučet = 164,800 [F]</t>
  </si>
  <si>
    <t>pro AZ 100,0"m2"*0,30 = 30,000 [G]</t>
  </si>
  <si>
    <t>Celkové množství = 194,800</t>
  </si>
  <si>
    <t>13273</t>
  </si>
  <si>
    <t>HLOUBENÍ RÝH ŠÍŘ DO 2M PAŽ I NEPAŽ TŘ. I</t>
  </si>
  <si>
    <t>PLAST DN200 a UV (20,00+4*1,00)*1,00*1,00 = 24,000 [A]</t>
  </si>
  <si>
    <t>17120</t>
  </si>
  <si>
    <t>ULOŽENÍ SYPANINY DO NÁSYPŮ A NA SKLÁDKY BEZ ZHUTNĚNÍ</t>
  </si>
  <si>
    <t>uložení na skládku, přebytek zeminy z pol.č.12373,13273,17411 (194,8+24,0)-10,583 = 208,217 [A]</t>
  </si>
  <si>
    <t>17130</t>
  </si>
  <si>
    <t>ULOŽENÍ SYPANINY DO NÁSYPŮ V AKTIVNÍ ZÓNĚ SE ZHUTNĚNÍM</t>
  </si>
  <si>
    <t>aktivní zóna 100,0"m2"*0,30 = 30,000 [A]</t>
  </si>
  <si>
    <t>17182</t>
  </si>
  <si>
    <t>ULOŽENÍ SYPANINY DO NÁSYPŮ Z NAKUPOVANÉ ZEMINY SE ZHUTNĚNÍM</t>
  </si>
  <si>
    <t>parkoviště E 15,0"m3" = 15,000 [A]</t>
  </si>
  <si>
    <t>17411</t>
  </si>
  <si>
    <t>ZÁSYP JAM A RÝH ZEMINOU SE ZHUTNĚNÍM</t>
  </si>
  <si>
    <t>výkop z pol.č.13273 24,0"m3" = 24,000 [A]</t>
  </si>
  <si>
    <t xml:space="preserve">odpočet </t>
  </si>
  <si>
    <t>lože z pol.č.45157 -2,0"m3" = -2,000 [C]</t>
  </si>
  <si>
    <t>obsyp z pol.č.17581 -9,64"m3" = -9,640 [D]</t>
  </si>
  <si>
    <t>DN200 -3,14*0,11*0,11*20,00 = -0,760 [E]</t>
  </si>
  <si>
    <t>UV -4*3,14*0,30*0,30*0,90 = -1,017 [F]</t>
  </si>
  <si>
    <t>Celkové množství = 10,583</t>
  </si>
  <si>
    <t>17581</t>
  </si>
  <si>
    <t>OBSYP POTRUBÍ A OBJEKTŮ Z NAKUPOVANÝCH MATERIÁLŮ</t>
  </si>
  <si>
    <t>obsyp PLAST DN200 20,00*(0,52*1,00-3,14*0,11*0,11) = 9,640 [A]</t>
  </si>
  <si>
    <t>18110</t>
  </si>
  <si>
    <t>ÚPRAVA PLÁNĚ SE ZHUTNĚNÍM V HORNINĚ TŘ. I</t>
  </si>
  <si>
    <t xml:space="preserve"> 1150,0"m2" = 1150,000 [A]</t>
  </si>
  <si>
    <t>18220A</t>
  </si>
  <si>
    <t>ROZPROSTŘENÍ NAKUPOVANÉ ORNICE VE SVAHU</t>
  </si>
  <si>
    <t xml:space="preserve"> 220,0"m2"*0,15 = 33,000 [A]</t>
  </si>
  <si>
    <t>18241</t>
  </si>
  <si>
    <t>ZALOŽENÍ TRÁVNÍKU RUČNÍM VÝSEVEM</t>
  </si>
  <si>
    <t xml:space="preserve"> 220,0"m2" = 220,000 [A]</t>
  </si>
  <si>
    <t>184A1</t>
  </si>
  <si>
    <t>VYSAZOVÁNÍ KEŘŮ LISTNATÝCH S BALEM VČETNĚ VÝKOPU JAMKY</t>
  </si>
  <si>
    <t>výška min 1,0m</t>
  </si>
  <si>
    <t>v délce 20m 40"ks" = 40,000 [A]</t>
  </si>
  <si>
    <t>2</t>
  </si>
  <si>
    <t>Základy</t>
  </si>
  <si>
    <t>21263</t>
  </si>
  <si>
    <t xml:space="preserve">TRATIVODY KOMPLET  Z TRUB Z PLAST HM DN DO 150MM</t>
  </si>
  <si>
    <t xml:space="preserve"> 42,0+32,0 = 74,000 [A]</t>
  </si>
  <si>
    <t>4</t>
  </si>
  <si>
    <t>Vodorovné konstrukce</t>
  </si>
  <si>
    <t>45157</t>
  </si>
  <si>
    <t>PODKLADNÍ A VÝPLŇOVÉ VRSTVY Z KAMENIVA TĚŽENÉHO</t>
  </si>
  <si>
    <t>lože PLAST DN200 20,00*1,00*0,10 = 2,000 [A]</t>
  </si>
  <si>
    <t>5</t>
  </si>
  <si>
    <t>Komunikace</t>
  </si>
  <si>
    <t>56140E</t>
  </si>
  <si>
    <t xml:space="preserve">SMĚSI Z KAMENIVA STMELENÉ CEMENTEM  SC C 3/4</t>
  </si>
  <si>
    <t>vozovka A 496,0"m2"*0,13 = 64,480 [A]</t>
  </si>
  <si>
    <t>sjezdy D 24,0"m2"*0,18 = 4,320 [B]</t>
  </si>
  <si>
    <t>Celkové množství = 68,800</t>
  </si>
  <si>
    <t>56140F</t>
  </si>
  <si>
    <t xml:space="preserve">SMĚSI Z KAMENIVA STMELENÉ CEMENTEM  SC C 5/6</t>
  </si>
  <si>
    <t>rampa F 15,0"m2"*0,16 = 2,400 [A]</t>
  </si>
  <si>
    <t>56350</t>
  </si>
  <si>
    <t>VOZOVKOVÉ VRSTVY Z MECH ZPEV ZEMINY</t>
  </si>
  <si>
    <t>vozovka A 520,0"m2"*0,20 = 104,000 [A]</t>
  </si>
  <si>
    <t>parkoviště B 105,0"m2"*0,20 = 21,000 [B]</t>
  </si>
  <si>
    <t>chodník C 376,0"m2"*0,20 = 75,200 [C]</t>
  </si>
  <si>
    <t>parkoviště E 115,0"m2"*0,20 = 23,000 [D]</t>
  </si>
  <si>
    <t>rampa F 16,0"m2"*0,20 = 3,200 [E]</t>
  </si>
  <si>
    <t>Celkové množství = 226,400</t>
  </si>
  <si>
    <t>572213</t>
  </si>
  <si>
    <t>SPOJOVACÍ POSTŘIK Z EMULZE DO 0,5KG/M2</t>
  </si>
  <si>
    <t>0,3 KG/M2</t>
  </si>
  <si>
    <t>vozovka A 516,0"m2" = 516,000 [A]</t>
  </si>
  <si>
    <t>parkoviště B 105,0"m2" = 105,000 [B]</t>
  </si>
  <si>
    <t>Celkové množství = 621,000</t>
  </si>
  <si>
    <t>574A33</t>
  </si>
  <si>
    <t>ASFALTOVÝ BETON PRO OBRUSNÉ VRSTVY ACO 11 TL. 40MM</t>
  </si>
  <si>
    <t>574E06</t>
  </si>
  <si>
    <t>ASFALTOVÝ BETON PRO PODKLADNÍ VRSTVY ACP 16+, 16S</t>
  </si>
  <si>
    <t>ACP 16+</t>
  </si>
  <si>
    <t>vozovka A 496,0"m2"*0,06 = 29,760 [A]</t>
  </si>
  <si>
    <t>parkoviště B 105,0"m2"*0,05 = 5,250 [B]</t>
  </si>
  <si>
    <t>Celkové množství = 35,010</t>
  </si>
  <si>
    <t>58221.R</t>
  </si>
  <si>
    <t>DLÁŽDĚNÉ KRYTY Z DROBNÝCH KOSTEK DO LOŽE Z KAMENIVA</t>
  </si>
  <si>
    <t>stávající kostky, výplň spar kamenivem</t>
  </si>
  <si>
    <t>sjezd 12,5"m2" = 12,500 [A]</t>
  </si>
  <si>
    <t>58222.R</t>
  </si>
  <si>
    <t>DLÁŽDĚNÉ KRYTY Z DROBNÝCH KOSTEK DO LOŽE Z MC</t>
  </si>
  <si>
    <t>stávající kostky s výplní maltou, lože M25 tl.50mm</t>
  </si>
  <si>
    <t>nájezdová rampa 15,3"m2" = 15,300 [A]</t>
  </si>
  <si>
    <t>58251</t>
  </si>
  <si>
    <t>DLÁŽDĚNÉ KRYTY Z BETONOVÝCH DLAŽDIC DO LOŽE Z KAMENIVA</t>
  </si>
  <si>
    <t>dlažba na lemování varovných pásů šíře 0,25m šedá_x000d_
tl.60mm</t>
  </si>
  <si>
    <t xml:space="preserve"> 23,0"m2" = 23,000 [A]</t>
  </si>
  <si>
    <t xml:space="preserve">Dlažba musí splňovat nařízení vlády č. 163/2002 sb., ve znění nařízení vlády č. 312/2005 sb. a nařízení vlády č. 215/2016 sb. (dále jen „nařízení vlády“), především technické návody TZÚS č. tn 12.03.04-06. </t>
  </si>
  <si>
    <t>dlažba na lemování varovných pásů šíře 0,25m šedá_x000d_
tl.80mm</t>
  </si>
  <si>
    <t xml:space="preserve"> 2,5"m2" = 2,500 [A]</t>
  </si>
  <si>
    <t xml:space="preserve">Pozn.:Dlažba musí splňovat nařízení vlády č. 163/2002 sb., ve znění nařízení vlády č. 312/2005 sb. a nařízení vlády č. 215/2016 sb. (dále jen „nařízení vlády“), především technické návody TZÚS č. tn 12.03.04-06. </t>
  </si>
  <si>
    <t>582611</t>
  </si>
  <si>
    <t>KRYTY Z BETON DLAŽDIC SE ZÁMKEM ŠEDÝCH TL 60MM DO LOŽE Z KAM</t>
  </si>
  <si>
    <t>tvar "obdélník"</t>
  </si>
  <si>
    <t>chodník C 327,0"m2" = 327,000 [A]</t>
  </si>
  <si>
    <t>582612</t>
  </si>
  <si>
    <t>KRYTY Z BETON DLAŽDIC SE ZÁMKEM ŠEDÝCH TL 80MM DO LOŽE Z KAM</t>
  </si>
  <si>
    <t>bez fazet, 200x200mm</t>
  </si>
  <si>
    <t>parkovací stání pro invalidy 29,0"m2" = 29,000 [A]</t>
  </si>
  <si>
    <t>582615</t>
  </si>
  <si>
    <t>KRYTY Z BETON DLAŽDIC SE ZÁMKEM BAREV TL 80MM DO LOŽE Z KAM</t>
  </si>
  <si>
    <t>červená, tvar "obdélník"</t>
  </si>
  <si>
    <t xml:space="preserve"> 6,0"m2" = 6,000 [A]</t>
  </si>
  <si>
    <t>antracit, tvar "obdélník"</t>
  </si>
  <si>
    <t>dělení stání F 7*5,00*0,10 = 3,500 [A]</t>
  </si>
  <si>
    <t>58261A</t>
  </si>
  <si>
    <t>KRYTY Z BETON DLAŽDIC SE ZÁMKEM BAREV RELIÉF TL 60MM DO LOŽE Z KAM</t>
  </si>
  <si>
    <t>tvar "obdélník", antracit</t>
  </si>
  <si>
    <t xml:space="preserve"> 30,0"m2" = 30,000 [A]</t>
  </si>
  <si>
    <t>58261B</t>
  </si>
  <si>
    <t>KRYTY Z BETON DLAŽDIC SE ZÁMKEM BAREV RELIÉF TL 80MM DO LOŽE Z KAM</t>
  </si>
  <si>
    <t xml:space="preserve"> 2,6"m2" = 2,600 [A]</t>
  </si>
  <si>
    <t>58401</t>
  </si>
  <si>
    <t>VOZOVKOVÉ KRYTY Z VEGETAČNÍCH DÍLCŮ DO LOŽE Z KAM TL DO 100MM</t>
  </si>
  <si>
    <t>parkoviště E 83,0"m2" = 83,000 [A]</t>
  </si>
  <si>
    <t>8</t>
  </si>
  <si>
    <t>Potrubí</t>
  </si>
  <si>
    <t>87434</t>
  </si>
  <si>
    <t>POTRUBÍ Z TRUB PLASTOVÝCH ODPADNÍCH DN DO 200MM</t>
  </si>
  <si>
    <t>napojení na UV 20,0"m" = 20,000 [A]</t>
  </si>
  <si>
    <t>89712</t>
  </si>
  <si>
    <t>VPUSŤ KANALIZAČNÍ ULIČNÍ KOMPLETNÍ Z BETONOVÝCH DÍLCŮ</t>
  </si>
  <si>
    <t>dle VL2 24-03 (VL2 234.03-08.07)</t>
  </si>
  <si>
    <t xml:space="preserve"> 4"ks" = 4,000 [A]</t>
  </si>
  <si>
    <t>89921</t>
  </si>
  <si>
    <t>VÝŠKOVÁ ÚPRAVA POKLOPŮ</t>
  </si>
  <si>
    <t xml:space="preserve"> 8"ks" = 8,000 [A]</t>
  </si>
  <si>
    <t>89923</t>
  </si>
  <si>
    <t>VÝŠKOVÁ ÚPRAVA KRYCÍCH HRNCŮ</t>
  </si>
  <si>
    <t xml:space="preserve"> 10"ks" = 10,000 [A]</t>
  </si>
  <si>
    <t>899642</t>
  </si>
  <si>
    <t>ZKOUŠKA VODOTĚSNOSTI POTRUBÍ DN DO 200MM</t>
  </si>
  <si>
    <t>PLAST DN200 20,0"m" = 20,000 [A]</t>
  </si>
  <si>
    <t>89980</t>
  </si>
  <si>
    <t>TELEVIZNÍ PROHLÍDKA POTRUBÍ</t>
  </si>
  <si>
    <t>9</t>
  </si>
  <si>
    <t>Ostatní konstrukce a práce</t>
  </si>
  <si>
    <t>917223</t>
  </si>
  <si>
    <t>SILNIČNÍ A CHODNÍKOVÉ OBRUBY Z BETONOVÝCH OBRUBNÍKŮ ŠÍŘ 100MM</t>
  </si>
  <si>
    <t>100x250mm</t>
  </si>
  <si>
    <t xml:space="preserve"> 208,0"m" = 208,000 [A]</t>
  </si>
  <si>
    <t>917224</t>
  </si>
  <si>
    <t>SILNIČNÍ A CHODNÍKOVÉ OBRUBY Z BETONOVÝCH OBRUBNÍKŮ ŠÍŘ 150MM</t>
  </si>
  <si>
    <t>150x250mm</t>
  </si>
  <si>
    <t xml:space="preserve"> 165,0"m" = 165,000 [A]</t>
  </si>
  <si>
    <t>nájezdový obrubník 150x150mm</t>
  </si>
  <si>
    <t xml:space="preserve"> 68,0"m" = 68,000 [A]</t>
  </si>
  <si>
    <t>917423.R</t>
  </si>
  <si>
    <t>CHODNÍKOVÉ OBRUBY Z KAMENNÝCH OBRUBNÍKŮ ŠÍŘ 100MM</t>
  </si>
  <si>
    <t>nájezdová rampa 23,0"m" = 23,000 [A]</t>
  </si>
  <si>
    <t>931323</t>
  </si>
  <si>
    <t>TĚSNĚNÍ DILATAČ SPAR ASF ZÁLIVKOU MODIFIK PRŮŘ DO 300MM2</t>
  </si>
  <si>
    <t>dle pol.č.113763 360,0"m" = 360,000 [A]</t>
  </si>
  <si>
    <t>937113.R</t>
  </si>
  <si>
    <t>MOBILIÁŘ - OCELOVO DŘEVĚNÉ LAVIČKY - DEMONTÁŽ</t>
  </si>
  <si>
    <t>96687</t>
  </si>
  <si>
    <t>VYBOURÁNÍ ULIČNÍCH VPUSTÍ KOMPLETNÍCH</t>
  </si>
  <si>
    <t xml:space="preserve"> 3"ks" = 3,000 [A]</t>
  </si>
  <si>
    <t>101.2</t>
  </si>
  <si>
    <t>drn z pol.č.11130 130,0"m2"*0,15 = 19,500 [A]</t>
  </si>
  <si>
    <t>přebytek zeminy dle pol.č.17120 265,37"m3" = 265,370 [B]</t>
  </si>
  <si>
    <t>Celkové množství = 284,870</t>
  </si>
  <si>
    <t>asfalt
poplatek za recyklaci</t>
  </si>
  <si>
    <t>z pol.č.11313 1,65"m3"*2,4"t/m3" = 3,960 [A]</t>
  </si>
  <si>
    <t>beton
poplatek za recyklaci</t>
  </si>
  <si>
    <t>z pol.č.11318.A 37,5"m3"*2,0"t/m3" = 75,000 [B]</t>
  </si>
  <si>
    <t>z pol.č.11318.B 13,9"m3"*2,0"t/m3" = 27,800 [C]</t>
  </si>
  <si>
    <t>z pol.č.11352 105,0"m"*0,1"t/m" = 10,500 [D]</t>
  </si>
  <si>
    <t>z pol.č.96687 5"ks"*0,3"t/ks" = 1,500 [A]</t>
  </si>
  <si>
    <t>Celkové množství = 114,800</t>
  </si>
  <si>
    <t>kamenivo, kámen</t>
  </si>
  <si>
    <t>z pol.č.11332.B 248,85"m3"*1,9"t/m3" = 472,815 [A]</t>
  </si>
  <si>
    <t>z pol.č.11353.B 75,00*0,20*0,25*2,2"t/m3" = 8,250 [B]</t>
  </si>
  <si>
    <t>Celkové množství = 481,065</t>
  </si>
  <si>
    <t xml:space="preserve"> (80,0+50,0)"m2" = 130,000 [A]</t>
  </si>
  <si>
    <t xml:space="preserve"> 33,0"m2"*0,05 = 1,650 [A]</t>
  </si>
  <si>
    <t xml:space="preserve"> 6,0"m2"*0,10 = 0,600 [A]</t>
  </si>
  <si>
    <t>zámková dlažba
včetně odvozu k recyklaci</t>
  </si>
  <si>
    <t xml:space="preserve"> 625,0"m2"*0,06 = 37,500 [A]</t>
  </si>
  <si>
    <t>dlaždice 30x30cm
včetně odvozu k recyklaci</t>
  </si>
  <si>
    <t xml:space="preserve"> 278,0"m2"*0,05 = 13,900 [A]</t>
  </si>
  <si>
    <t>pod vozovkou, celková kubatura 233,0"m2"*0,25+1030,0"m2"*0,22 = 284,850 [A]</t>
  </si>
  <si>
    <t>z toho pro použití do AZ dle pol.č.17130 36,0"m3" = 36,000 [B]</t>
  </si>
  <si>
    <t>z toho zbývá na odvoz k recyklaci 284,85-36,0 = 248,850 [B]</t>
  </si>
  <si>
    <t>obrubník 15x25cm 105,0"m" = 105,000 [A]</t>
  </si>
  <si>
    <t>žulové obruby_x000d_
včetně odvozu na TS</t>
  </si>
  <si>
    <t>kamenná obruba 20x25cm_x000d_
včetně odvozu k recyklaci</t>
  </si>
  <si>
    <t xml:space="preserve"> 75,0"m" = 75,000 [A]</t>
  </si>
  <si>
    <t>včetně odvozu na mezideponii
pro zpětné použití</t>
  </si>
  <si>
    <t xml:space="preserve"> 142,0"m" = 142,000 [A]</t>
  </si>
  <si>
    <t>vozovka 234,0"m2"*0,15+1040,0"m2"*0,08 = 118,300 [A]</t>
  </si>
  <si>
    <t>mezi asfaltem a beton. prvky 520,0"m" = 520,000 [A]</t>
  </si>
  <si>
    <t>pro konstrukci A 179,0"m2"*0,03+650,0"m2"*0,13 = 89,870 [A]</t>
  </si>
  <si>
    <t>pod chodníkem C,D 12,0"m2"*0,05+300,0"m2"*0,25+145,0"m2"*0,12 = 93,000 [D]</t>
  </si>
  <si>
    <t>pod parkoviště B 120,0"m2"*0,29 = 34,800 [E]</t>
  </si>
  <si>
    <t>Mezisoučet = 217,670 [F]</t>
  </si>
  <si>
    <t>pro AZ 120,0"m2"*0,30 = 36,000 [G]</t>
  </si>
  <si>
    <t>Celkové množství = 253,670</t>
  </si>
  <si>
    <t>PLAST DN200 a UV (16,00+7*1,00)*1,00*1,00 = 23,000 [A]</t>
  </si>
  <si>
    <t>uložení na skládku, přebytek zeminy z pol.č.12373,13273,17411 (253,67+23,0)-11,3 = 265,370 [A]</t>
  </si>
  <si>
    <t>aktivní zóna 120,0"m2"*0,30 = 36,000 [A]</t>
  </si>
  <si>
    <t>výkop z pol.č.13273 23,0"m3" = 23,000 [A]</t>
  </si>
  <si>
    <t>lože z pol.č.45157 -1,6"m3" = -1,600 [C]</t>
  </si>
  <si>
    <t>obsyp z pol.č.17581 -7,712"m3" = -7,712 [D]</t>
  </si>
  <si>
    <t>DN200 -3,14*0,11*0,11*16,00 = -0,608 [E]</t>
  </si>
  <si>
    <t>UV -7*3,14*0,30*0,30*0,90 = -1,780 [F]</t>
  </si>
  <si>
    <t>Celkové množství = 11,300</t>
  </si>
  <si>
    <t>obsyp PLAST DN200 16,00*(0,52*1,00-3,14*0,11*0,11) = 7,712 [A]</t>
  </si>
  <si>
    <t xml:space="preserve"> 1800,0"m2" = 1800,000 [A]</t>
  </si>
  <si>
    <t xml:space="preserve"> 140,0"m2"*0,15 = 21,000 [A]</t>
  </si>
  <si>
    <t xml:space="preserve"> 140,0"m2" = 140,000 [A]</t>
  </si>
  <si>
    <t xml:space="preserve"> 192,0"m" = 192,000 [A]</t>
  </si>
  <si>
    <t>lože PLAST DN200 16,00*1,00*0,10 = 1,600 [A]</t>
  </si>
  <si>
    <t>vozovka A 810,0"m2"*0,13 = 105,300 [A]</t>
  </si>
  <si>
    <t>sjezdy D 150,0"m2"*0,18 = 27,000 [B]</t>
  </si>
  <si>
    <t>Celkové množství = 132,300</t>
  </si>
  <si>
    <t>rampa F 31,0"m2"*0,16 = 4,960 [A]</t>
  </si>
  <si>
    <t>vozovka A 830,0"m2"*0,20 = 166,000 [A]</t>
  </si>
  <si>
    <t>parkoviště B 380,0"m2"*0,20 = 76,000 [B]</t>
  </si>
  <si>
    <t>chodník C 510,0"m2"*0,20 = 102,000 [C]</t>
  </si>
  <si>
    <t>rampa F 32,0"m2"*0,20 = 6,400 [E]</t>
  </si>
  <si>
    <t>Celkové množství = 350,400</t>
  </si>
  <si>
    <t>vozovka A 810,0"m2" = 810,000 [A]</t>
  </si>
  <si>
    <t>parkoviště B 362,0"m2" = 362,000 [B]</t>
  </si>
  <si>
    <t>Celkové množství = 1172,000</t>
  </si>
  <si>
    <t>vozovka A 810,0"m2"*0,06 = 48,600 [A]</t>
  </si>
  <si>
    <t>parkoviště B 362,0"m2"*0,05 = 18,100 [B]</t>
  </si>
  <si>
    <t>Celkové množství = 66,700</t>
  </si>
  <si>
    <t>stávající kostky, ze skladu TS, výplň spar kamenivem</t>
  </si>
  <si>
    <t>sjezd 57,0"m2" = 57,000 [A]</t>
  </si>
  <si>
    <t>nájezdová rampa 31,0"m2" = 31,000 [A]</t>
  </si>
  <si>
    <t>dlažba na lemování varovných pásů šíře 0,25m šedá
tl.60mm</t>
  </si>
  <si>
    <t xml:space="preserve"> 19,0"m2" = 19,000 [A]</t>
  </si>
  <si>
    <t>dlažba na lemování varovných pásů šíře 0,25m šedá
tl.80mm</t>
  </si>
  <si>
    <t xml:space="preserve"> 17,0"m2" = 17,000 [A]</t>
  </si>
  <si>
    <t>umělá vodící linie</t>
  </si>
  <si>
    <t xml:space="preserve"> (9,25+10,20)*0,40 = 7,780 [A]</t>
  </si>
  <si>
    <t>chodník C 470,0"m2" = 470,000 [A]</t>
  </si>
  <si>
    <t>sjezdy D 62,0"m2" = 62,000 [A]</t>
  </si>
  <si>
    <t xml:space="preserve"> 32,0"m2" = 32,000 [A]</t>
  </si>
  <si>
    <t xml:space="preserve"> 10,0"m2" = 10,000 [A]</t>
  </si>
  <si>
    <t>napojení na UV 16,0"m" = 16,000 [A]</t>
  </si>
  <si>
    <t xml:space="preserve"> 7"ks" = 7,000 [A]</t>
  </si>
  <si>
    <t xml:space="preserve"> 6"ks" = 6,000 [A]</t>
  </si>
  <si>
    <t xml:space="preserve"> 15"ks" = 15,000 [A]</t>
  </si>
  <si>
    <t>PLAST DN200 16,0"m" = 16,000 [A]</t>
  </si>
  <si>
    <t>917211</t>
  </si>
  <si>
    <t>ZÁHONOVÉ OBRUBY Z BETONOVÝCH OBRUBNÍKŮ ŠÍŘ 50MM</t>
  </si>
  <si>
    <t xml:space="preserve"> 23,0"m" = 23,000 [A]</t>
  </si>
  <si>
    <t xml:space="preserve"> 344,0"m" = 344,000 [A]</t>
  </si>
  <si>
    <t xml:space="preserve"> 258,0"m" = 258,000 [A]</t>
  </si>
  <si>
    <t xml:space="preserve"> 54,0"m" = 54,000 [A]</t>
  </si>
  <si>
    <t>nájezdová rampa 39,0"m" = 39,000 [A]</t>
  </si>
  <si>
    <t>dle pol.č.113763 520,0"m" = 520,000 [A]</t>
  </si>
  <si>
    <t xml:space="preserve"> 5"ks" = 5,000 [A]</t>
  </si>
  <si>
    <t>101.3</t>
  </si>
  <si>
    <t>drn z pol.č.11130 26,0"m2"*0,15 = 3,900 [A]</t>
  </si>
  <si>
    <t>přebytek zeminy dle pol.č.17120 122,953"m3" = 122,953 [B]</t>
  </si>
  <si>
    <t>Celkové množství = 126,853</t>
  </si>
  <si>
    <t>z pol.č.11313 2,0"m3"*2,4"t/m3" = 4,800 [A]</t>
  </si>
  <si>
    <t>z pol.č.11318.A 6,0"m3"*2,0"t/m3" = 12,000 [B]</t>
  </si>
  <si>
    <t>z pol.č.11318.B 2,75"m3"*2,0"t/m3" = 5,500 [C]</t>
  </si>
  <si>
    <t>z pol.č.11352 121,0"m"*0,1"t/m" = 12,100 [D]</t>
  </si>
  <si>
    <t>z pol.č.96687 5"ks"*0,3"t/ks" = 1,500 [E]</t>
  </si>
  <si>
    <t>Celkové množství = 31,100</t>
  </si>
  <si>
    <t>kamenivo, štět, kámen</t>
  </si>
  <si>
    <t>z pol.č.11332.B 39,5"m3"*1,9"t/m3" = 75,050 [A]</t>
  </si>
  <si>
    <t>z pol.č.11339.R 92,65"m3"*1,8"t/m3" = 166,770 [B]</t>
  </si>
  <si>
    <t>z pol.č.11353 72,00*0,20*0,25*2,2"t/m3" = 7,920 [C]</t>
  </si>
  <si>
    <t>Celkové množství = 249,740</t>
  </si>
  <si>
    <t>11120</t>
  </si>
  <si>
    <t>ODSTRANĚNÍ KŘOVIN</t>
  </si>
  <si>
    <t xml:space="preserve"> 15,00*1,00 = 15,000 [A]</t>
  </si>
  <si>
    <t xml:space="preserve"> 26,0"m2" = 26,000 [A]</t>
  </si>
  <si>
    <t xml:space="preserve"> 40,0"m2"*0,05 = 2,000 [A]</t>
  </si>
  <si>
    <t xml:space="preserve"> 100,0"m2"*0,06 = 6,000 [A]</t>
  </si>
  <si>
    <t xml:space="preserve"> 55,0"m2"*0,05 = 2,750 [A]</t>
  </si>
  <si>
    <t>pod vozovkou, celková kubatura 545,0"m2"*0,10 = 54,500 [A]</t>
  </si>
  <si>
    <t>z toho pro použití do AZ dle pol.č.17130 15,0"m3" = 15,000 [B]</t>
  </si>
  <si>
    <t>z toho zbývá na odvoz k recyklaci 54,5-15,0 = 39,500 [B]</t>
  </si>
  <si>
    <t>11339.R</t>
  </si>
  <si>
    <t>ODSTRAN PODKLADU ZPEVNĚNÝCH PLOCH Z LOMOVÉHO KAMENE</t>
  </si>
  <si>
    <t>vybourání štětu_x000d_
včetně odvozu k recyklaci</t>
  </si>
  <si>
    <t>pod vozovkou 545,0"m2"*0,17 = 92,650 [A]</t>
  </si>
  <si>
    <t>obrubník 15x25cm 121,0"m" = 121,000 [A]</t>
  </si>
  <si>
    <t>obrubník 20x25cm 72,0"m" = 72,000 [A]</t>
  </si>
  <si>
    <t>vozovka 545,0"m2"*0,03 = 16,350 [A]</t>
  </si>
  <si>
    <t>Celkové množství = 17,150</t>
  </si>
  <si>
    <t>mezi asfaltem a beton. prvky 180,0"m" = 180,000 [A]</t>
  </si>
  <si>
    <t>pro konstrukci A 425,0"m2"*0,13 = 55,250 [A]</t>
  </si>
  <si>
    <t>pod parkovištěm B 50,0"m2"*0,25 = 12,500 [C]</t>
  </si>
  <si>
    <t>pod chodníkem C,D 125,0"m2"*0,20 = 25,000 [D]</t>
  </si>
  <si>
    <t>zpevněná plocha 40,0"m2"*0,25 = 10,000 [E]</t>
  </si>
  <si>
    <t>Mezisoučet = 102,750 [F]</t>
  </si>
  <si>
    <t>pro AZ 50,0"m2"*0,30 = 15,000 [G]</t>
  </si>
  <si>
    <t>Celkové množství = 117,750</t>
  </si>
  <si>
    <t>PLAST DN200 a UV (8,00+3*1,00)*1,00*1,00 = 11,000 [A]</t>
  </si>
  <si>
    <t>uložení na skládku, přebytek zeminy z pol.č.12373,13273,17411 (117,75+11,0)-5,797 = 122,953 [A]</t>
  </si>
  <si>
    <t>aktivní zóna 50,0"m2"*0,30 = 15,000 [A]</t>
  </si>
  <si>
    <t>výkop z pol.č.13273 11,0"m3" = 11,000 [A]</t>
  </si>
  <si>
    <t>lože z pol.č.45157 -0,8"m3" = -0,800 [C]</t>
  </si>
  <si>
    <t>obsyp z pol.č.17581 -3,856"m3" = -3,856 [D]</t>
  </si>
  <si>
    <t>DN200 -3,14*0,11*0,11*8,00 = -0,304 [E]</t>
  </si>
  <si>
    <t>UV -3*0,30*0,30*0,90 = -0,243 [F]</t>
  </si>
  <si>
    <t>Celkové množství = 5,797</t>
  </si>
  <si>
    <t>obsyp PLAST DN200 8,00*(0,52*1,00-3,14*0,11*0,11) = 3,856 [A]</t>
  </si>
  <si>
    <t xml:space="preserve"> 750,0"m2" = 750,000 [A]</t>
  </si>
  <si>
    <t xml:space="preserve"> 15,0"m2"*0,15 = 2,250 [A]</t>
  </si>
  <si>
    <t xml:space="preserve"> 15,0"m2" = 15,000 [A]</t>
  </si>
  <si>
    <t xml:space="preserve"> 66,0 = 66,000 [A]</t>
  </si>
  <si>
    <t>lože PLAST DN200 8,00*1,00*0,10 = 0,800 [A]</t>
  </si>
  <si>
    <t>vozovka A 430,0"m2"*0,13 = 55,900 [A]</t>
  </si>
  <si>
    <t>sjezdy D 25,0"m2"*0,18 = 4,500 [B]</t>
  </si>
  <si>
    <t>zpevněná plocha 43,0"m2"*0,18 = 7,740 [C]</t>
  </si>
  <si>
    <t>Celkové množství = 68,140</t>
  </si>
  <si>
    <t>vozovka A 430,0"m2"*0,20 = 86,000 [A]</t>
  </si>
  <si>
    <t>parkoviště B 48,0"m2"*0,20 = 9,600 [B]</t>
  </si>
  <si>
    <t>chodník C 182,0"m2"*0,20 = 36,400 [C]</t>
  </si>
  <si>
    <t>Celkové množství = 132,000</t>
  </si>
  <si>
    <t>vozovka A 450,0"m2" = 450,000 [A]</t>
  </si>
  <si>
    <t>parkoviště B 48,0"m2" = 48,000 [B]</t>
  </si>
  <si>
    <t>Celkové množství = 498,000</t>
  </si>
  <si>
    <t>vozovka A 430,0"m2"*0,06 = 25,800 [A]</t>
  </si>
  <si>
    <t>parkoviště B 48,0"m2"*0,05 = 2,400 [B]</t>
  </si>
  <si>
    <t>Celkové množství = 28,200</t>
  </si>
  <si>
    <t xml:space="preserve"> 12,5"m2" = 12,500 [A]</t>
  </si>
  <si>
    <t xml:space="preserve"> 4,2"m2" = 4,200 [A]</t>
  </si>
  <si>
    <t>chodník C 158,0"m2" = 158,000 [A]</t>
  </si>
  <si>
    <t>sjezdy D 16,0"m2" = 16,000 [A]</t>
  </si>
  <si>
    <t xml:space="preserve"> 4,5"m2" = 4,500 [A]</t>
  </si>
  <si>
    <t>napojení na UV 8,0"m" = 8,000 [A]</t>
  </si>
  <si>
    <t>PLAST DN200 8,0"m" = 8,000 [A]</t>
  </si>
  <si>
    <t>91710</t>
  </si>
  <si>
    <t>OBRUBY Z BETONOVÝCH PALISÁD</t>
  </si>
  <si>
    <t xml:space="preserve"> 19,00*0,40*0,11 = 0,836 [A]</t>
  </si>
  <si>
    <t xml:space="preserve"> 33,0"m" = 33,000 [A]</t>
  </si>
  <si>
    <t xml:space="preserve"> 128,0"m" = 128,000 [A]</t>
  </si>
  <si>
    <t xml:space="preserve"> 30,0"m" = 30,000 [A]</t>
  </si>
  <si>
    <t>dle pol.č.113763 180,0"m" = 180,000 [A]</t>
  </si>
  <si>
    <t>180</t>
  </si>
  <si>
    <t>02720</t>
  </si>
  <si>
    <t>POMOC PRÁCE ZŘÍZ NEBO ZAJIŠŤ REGULACI A OCHRANU DOPRAVY - I. ETAPA</t>
  </si>
  <si>
    <t>I. etapa - úsek ZÚ - křižovatka s MS, délka úseku 90m_x000d_
Po celou dobu bude zajištěn příjezd do mateřské školy a složky IZS_x000d_
Konkrétní návrh DIO zhotovitele dle etapizace stavby. Odsouhlasení DI, DOSS, povolení DIO._x000d_
Zajištění přístupu do nemovitostí, ochrana obyvatel (oplocení apod.)</t>
  </si>
  <si>
    <t xml:space="preserve"> 1"kpl" = 1,000 [A]</t>
  </si>
  <si>
    <t>POMOC PRÁCE ZŘÍZ NEBO ZAJIŠŤ REGULACI A OCHRANU DOPRAVY - II.ETAPA</t>
  </si>
  <si>
    <t>II. etapa - křižovatka MS - křižovatka dům s Pečovatelskou službou Trutnov, délka úseku 193m_x000d_
Po celou dobu bude zajištěn příjezd do mateřské školy, do domu s Pečovatelskou službou Trutnov a složky IZS_x000d_
Konkrétní návrh DIO zhotovitele dle etapizace stavby. Odsouhlasení DI, DOSS, povolení DIO._x000d_
Zajištění přístupu do nemovitostí, ochrana obyvatel (oplocení apod.)</t>
  </si>
  <si>
    <t>POMOC PRÁCE ZŘÍZ NEBO ZAJIŠŤ REGULACI A OCHRANU DOPRAVY - III.ETAPA</t>
  </si>
  <si>
    <t>III. etapa: úsek křižovatka s PST - KÚ, délka úseku 70 m_x000d_
Po celou dobu bude zajištěn příjezd do domu s Pečovatelskou službou Trutnov a složky IZS_x000d_
Konkrétní návrh DIO zhotovitele dle etapizace stavby. Odsouhlasení DI, DOSS, povolení DIO._x000d_
Zajištění přístupu do nemovitostí, ochrana obyvatel (oplocení apod.)</t>
  </si>
  <si>
    <t>190</t>
  </si>
  <si>
    <t>914131</t>
  </si>
  <si>
    <t>DOPRAVNÍ ZNAČKY ZÁKLADNÍ VELIKOSTI OCELOVÉ TŘ RA2 - DODÁVKA A MONTÁŽ</t>
  </si>
  <si>
    <t xml:space="preserve"> "IP11c" 5+"IP12" 1+"IP11b" 1+"E1" 1+"E8d" 1+"P4" 2+"IP4b" 5+"P2" 1+"E2b" 1+"A9" 1+"B29" 1+"E13" 1 = 21,000 [A]</t>
  </si>
  <si>
    <t>914132</t>
  </si>
  <si>
    <t>DOPRAVNÍ ZNAČKY ZÁKLADNÍ VELIKOSTI OCELOVÉ TŘ RA2 - MONTÁŽ S PŘEMÍSTĚNÍM</t>
  </si>
  <si>
    <t>dle pol.č.914133.B 7"ks" = 7,000 [A]</t>
  </si>
  <si>
    <t>914133</t>
  </si>
  <si>
    <t>DOPRAVNÍ ZNAČKY ZÁKLADNÍ VELIKOSTI OCELOVÉ TŘ RA2 - DEMONTÁŽ</t>
  </si>
  <si>
    <t>s odvozem na skládku TS</t>
  </si>
  <si>
    <t>pro zpětnou montáž</t>
  </si>
  <si>
    <t>914431</t>
  </si>
  <si>
    <t>DOPRAVNÍ ZNAČKY 100X150CM OCELOVÉ TŘ RA2 - DODÁVKA A MONTÁŽ</t>
  </si>
  <si>
    <t xml:space="preserve"> "IZ8a" 2+ "IZ8b" 2 = 4,000 [A]</t>
  </si>
  <si>
    <t>914921</t>
  </si>
  <si>
    <t>SLOUPKY A STOJKY DOPRAVNÍCH ZNAČEK Z OCEL TRUBEK DO PATKY - DODÁVKA A MONTÁŽ</t>
  </si>
  <si>
    <t>914922</t>
  </si>
  <si>
    <t>SLOUPKY A STOJKY DZ Z OCEL TRUBEK DO PATKY MONTÁŽ S PŘESUNEM</t>
  </si>
  <si>
    <t>dle pol.č.914923.B 7"ks" = 7,000 [A]</t>
  </si>
  <si>
    <t>914923</t>
  </si>
  <si>
    <t>SLOUPKY A STOJKY DZ Z OCEL TRUBEK DO PATKY DEMONTÁŽ</t>
  </si>
  <si>
    <t>s odvozem na TS</t>
  </si>
  <si>
    <t>915111</t>
  </si>
  <si>
    <t>VODOROVNÉ DOPRAVNÍ ZNAČENÍ BARVOU HLADKÉ - DODÁVKA A POKLÁDKA</t>
  </si>
  <si>
    <t>V4 (0,125) 28,00*0,125 = 3,500 [A]</t>
  </si>
  <si>
    <t>V7b 8*3,75*0,25*1/2 = 3,750 [B]</t>
  </si>
  <si>
    <t>V17 12*0,3"m2" = 3,600 [C]</t>
  </si>
  <si>
    <t>V7a 7*0,50*3,00 = 10,500 [D]</t>
  </si>
  <si>
    <t>Celkové množství = 21,350</t>
  </si>
  <si>
    <t>915211</t>
  </si>
  <si>
    <t>VODOROVNÉ DOPRAVNÍ ZNAČENÍ PLASTEM HLADKÉ - DODÁVKA A POKLÁDKA</t>
  </si>
  <si>
    <t>dle pol.č.915111 21,35"m2" = 21,350 [A]</t>
  </si>
  <si>
    <t>91551</t>
  </si>
  <si>
    <t>VODOROVNÉ DOPRAVNÍ ZNAČENÍ - PŘEDEM PŘIPRAVENÉ SYMBOLY</t>
  </si>
  <si>
    <t>barva+plast</t>
  </si>
  <si>
    <t>symbol invalida 2"ks" = 2,000 [A]</t>
  </si>
  <si>
    <t>401</t>
  </si>
  <si>
    <t>C21M - Elektromontáže</t>
  </si>
  <si>
    <t>210010125</t>
  </si>
  <si>
    <t>trubka ochranná plastová tuhá do průměru 110mm (VU)</t>
  </si>
  <si>
    <t>trubka ochranná plastová ohebná do průměru 75mm (VU)</t>
  </si>
  <si>
    <t>210100001</t>
  </si>
  <si>
    <t>ukončení vodiče v rozvaděči vč. zapojení a koncovky do 2.5mm2</t>
  </si>
  <si>
    <t>KS</t>
  </si>
  <si>
    <t>210100002</t>
  </si>
  <si>
    <t>ukončení vodiče v rozvaděči vč. zapojení a koncovky do 6mm2</t>
  </si>
  <si>
    <t>210100003</t>
  </si>
  <si>
    <t>ukončení vodiče v rozvaděči vč. zapojení a koncovky do 16mm2</t>
  </si>
  <si>
    <t>210202011.1</t>
  </si>
  <si>
    <t>montáž svítidla</t>
  </si>
  <si>
    <t>210204002</t>
  </si>
  <si>
    <t>stožár sadový</t>
  </si>
  <si>
    <t>montáž výložníku</t>
  </si>
  <si>
    <t>demontáž stožáru</t>
  </si>
  <si>
    <t>210204201</t>
  </si>
  <si>
    <t>elektrovýzbroj stožáru pro 1 okruh</t>
  </si>
  <si>
    <t>210220022</t>
  </si>
  <si>
    <t>uzemění v zemi FeZn průměru 8-10mm vč. svorek, propojení a izolace spojů</t>
  </si>
  <si>
    <t>210800527</t>
  </si>
  <si>
    <t>CY 6mm2 (H07V-U) zelenožlutý (VU)</t>
  </si>
  <si>
    <t>210810013</t>
  </si>
  <si>
    <t>CYKY-CYKYm 4Bx10mm2 (CYKY 4J10) 750V (VU)</t>
  </si>
  <si>
    <t>CYKY-CYKYm 3Bx1,5mm2 (CYKY 3J1,5) 750V (VU)</t>
  </si>
  <si>
    <t>210950101</t>
  </si>
  <si>
    <t>označovací štítek na kabel(navíc proti ČSN)</t>
  </si>
  <si>
    <t>C46M - Zemní práce</t>
  </si>
  <si>
    <t>4600000001</t>
  </si>
  <si>
    <t>kabel.lože z kop.písku rýha 65cm tl.10cm</t>
  </si>
  <si>
    <t>4600000002</t>
  </si>
  <si>
    <t>fólie výstražná pro zabezpečení výkopu zřízení</t>
  </si>
  <si>
    <t>fólie výstražná pro zabezpečení výkopu zřízení - odstranění</t>
  </si>
  <si>
    <t>4600000003</t>
  </si>
  <si>
    <t>fólie výstražná z PVC šířky 33cm</t>
  </si>
  <si>
    <t>460010024</t>
  </si>
  <si>
    <t>Jáma pro betonový základ pro stožár</t>
  </si>
  <si>
    <t>Vytyčení trati vedení kabelového podzemního v zástavbě</t>
  </si>
  <si>
    <t>KM</t>
  </si>
  <si>
    <t>460050003.1</t>
  </si>
  <si>
    <t>Rozbourání betonový základ</t>
  </si>
  <si>
    <t>Betonový základ</t>
  </si>
  <si>
    <t>460200163</t>
  </si>
  <si>
    <t>Hloubení kabelových nezapažených rýh ručně š. 35 cm, hl. 80 cm, v hornině tř. 3</t>
  </si>
  <si>
    <t>460200303</t>
  </si>
  <si>
    <t>Hloubení kabelových nezapažených rýh ručně š. 50 cm, hl. 120 cm, v hornině tř. 3</t>
  </si>
  <si>
    <t>460560143</t>
  </si>
  <si>
    <t>Zásyp rýh ručně šířky 35 cm, hloubky 60 cm, z horniny tř. 3</t>
  </si>
  <si>
    <t>460560283</t>
  </si>
  <si>
    <t>Zásyp rýh ručně šířky 50 cm, hloubky 100 cm, z horniny tř. 3</t>
  </si>
  <si>
    <t>460600061</t>
  </si>
  <si>
    <t>Provizorní úprava terénu</t>
  </si>
  <si>
    <t>stožárové pouzdro</t>
  </si>
  <si>
    <t>vrtání otvoru do betonu do 20 cm</t>
  </si>
  <si>
    <t>3</t>
  </si>
  <si>
    <t>Zřízení bednění pro betonové patky</t>
  </si>
  <si>
    <t xml:space="preserve">Revize, DSPS,  geo. zaměření</t>
  </si>
  <si>
    <t>320410001</t>
  </si>
  <si>
    <t>dokumentace skutečného provedení stavby</t>
  </si>
  <si>
    <t>přesun a vynesení materiálu</t>
  </si>
  <si>
    <t>koordinace na stavbě</t>
  </si>
  <si>
    <t>doprava materiálu</t>
  </si>
  <si>
    <t>geodetické zaměření</t>
  </si>
  <si>
    <t>pronájem jeřáb vč. dopravy</t>
  </si>
  <si>
    <t>6</t>
  </si>
  <si>
    <t>montážní plošina</t>
  </si>
  <si>
    <t>320410002</t>
  </si>
  <si>
    <t>celk.prohl.el.zaříz.a vyhot.rev.zp.do 250.tis.mont.</t>
  </si>
  <si>
    <t>320410021</t>
  </si>
  <si>
    <t>měř.zemn.odporu pro zem.sít do 500m pásku</t>
  </si>
  <si>
    <t>MĚŘENÍ</t>
  </si>
  <si>
    <t>460620002</t>
  </si>
  <si>
    <t>recyklační poplatky</t>
  </si>
  <si>
    <t>SADA</t>
  </si>
  <si>
    <t>Materiály</t>
  </si>
  <si>
    <t>00247</t>
  </si>
  <si>
    <t>trubka ochr. vnitřní z PE průměr 110mm</t>
  </si>
  <si>
    <t>kopoflex 75</t>
  </si>
  <si>
    <t>00906</t>
  </si>
  <si>
    <t>pojistkový dotyk 20A</t>
  </si>
  <si>
    <t>00909</t>
  </si>
  <si>
    <t>pojistková vložka E27/20A</t>
  </si>
  <si>
    <t>LED svítidlo - 31,7 W ; 2700 K</t>
  </si>
  <si>
    <t>LED svítidlo - 51 W ; 4000 K - pravá optika</t>
  </si>
  <si>
    <t>písek</t>
  </si>
  <si>
    <t>ochranná plastová manžeta</t>
  </si>
  <si>
    <t>01063</t>
  </si>
  <si>
    <t>sadový sloup K6 133/89/60</t>
  </si>
  <si>
    <t>sadový sloup GA6 114/89/76</t>
  </si>
  <si>
    <t>výložník 1,0 m</t>
  </si>
  <si>
    <t>beton C20/25</t>
  </si>
  <si>
    <t>01154</t>
  </si>
  <si>
    <t>01403</t>
  </si>
  <si>
    <t>FeZn průměr 10mm</t>
  </si>
  <si>
    <t>01473</t>
  </si>
  <si>
    <t>připojovací svorka SS spojovací pro lana</t>
  </si>
  <si>
    <t>CYKY 4Bx10mm2 (CYKY 4J10)</t>
  </si>
  <si>
    <t>CYKY 3Bx1,5mm2 (CYKY 3J1,5)</t>
  </si>
  <si>
    <t>15100</t>
  </si>
  <si>
    <t>pojistková hlavice 2310-11 E27</t>
  </si>
  <si>
    <t>15101</t>
  </si>
  <si>
    <t>pojistkový spodek 2110-30 E27</t>
  </si>
  <si>
    <t>33746</t>
  </si>
  <si>
    <t xml:space="preserve">CY  6mm2 (H07V-U) zelenožlutý</t>
  </si>
  <si>
    <t>9900</t>
  </si>
  <si>
    <t>Podružný materiál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</si>
</sst>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9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49" fontId="2" fillId="0" borderId="1" xfId="7" applyNumberFormat="1" applyBorder="1">
      <alignment horizontal="left" vertical="center" wrapText="1"/>
    </xf>
    <xf numFmtId="165" fontId="2" fillId="0" borderId="1" xfId="8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9" applyFill="1" applyBorder="1">
      <alignment horizontal="left" vertical="center" wrapText="1"/>
    </xf>
    <xf numFmtId="0" fontId="6" fillId="2" borderId="0" xfId="9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9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7" xfId="0" applyFont="1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NormalLeftStyle" xfId="7"/>
    <cellStyle name="NormalRightStyle" xfId="8"/>
    <cellStyle name="StavbaRozpocetHeaderStyle" xfId="9"/>
    <cellStyle name="NadpisStrukturyStyle" xfId="10"/>
    <cellStyle name="StavebniDilStyle" xfId="11"/>
    <cellStyle name="NormalBold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8.777344" bestFit="1" customWidth="1"/>
    <col min="2" max="2" width="126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C10+C12+C14+C16+C18+C20+C22</f>
        <v>0</v>
      </c>
      <c r="D6" s="3"/>
      <c r="E6" s="3"/>
    </row>
    <row r="7">
      <c r="A7" s="3"/>
      <c r="B7" s="5" t="s">
        <v>5</v>
      </c>
      <c r="C7" s="6">
        <f>E10+E12+E14+E16+E18+E20+E22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C11</f>
        <v>0</v>
      </c>
      <c r="D10" s="9">
        <f>D11</f>
        <v>0</v>
      </c>
      <c r="E10" s="9">
        <f>E11</f>
        <v>0</v>
      </c>
    </row>
    <row r="11">
      <c r="A11" s="10" t="s">
        <v>13</v>
      </c>
      <c r="B11" s="10" t="s">
        <v>12</v>
      </c>
      <c r="C11" s="11">
        <f>'SO 000000'!I3</f>
        <v>0</v>
      </c>
      <c r="D11" s="11">
        <f>SUMIFS('SO 000000'!O:O,'SO 000000'!A:A,"P")</f>
        <v>0</v>
      </c>
      <c r="E11" s="11">
        <f>C11+D11</f>
        <v>0</v>
      </c>
    </row>
    <row r="12" ht="26.4">
      <c r="A12" s="8" t="s">
        <v>14</v>
      </c>
      <c r="B12" s="8" t="s">
        <v>15</v>
      </c>
      <c r="C12" s="9">
        <f>C13</f>
        <v>0</v>
      </c>
      <c r="D12" s="9">
        <f>D13</f>
        <v>0</v>
      </c>
      <c r="E12" s="9">
        <f>E13</f>
        <v>0</v>
      </c>
    </row>
    <row r="13">
      <c r="A13" s="10" t="s">
        <v>16</v>
      </c>
      <c r="B13" s="10" t="s">
        <v>15</v>
      </c>
      <c r="C13" s="11">
        <f>'SO 101.1101.1'!I3</f>
        <v>0</v>
      </c>
      <c r="D13" s="11">
        <f>SUMIFS('SO 101.1101.1'!O:O,'SO 101.1101.1'!A:A,"P")</f>
        <v>0</v>
      </c>
      <c r="E13" s="11">
        <f>C13+D13</f>
        <v>0</v>
      </c>
    </row>
    <row r="14" ht="26.4">
      <c r="A14" s="8" t="s">
        <v>17</v>
      </c>
      <c r="B14" s="8" t="s">
        <v>18</v>
      </c>
      <c r="C14" s="9">
        <f>C15</f>
        <v>0</v>
      </c>
      <c r="D14" s="9">
        <f>D15</f>
        <v>0</v>
      </c>
      <c r="E14" s="9">
        <f>E15</f>
        <v>0</v>
      </c>
    </row>
    <row r="15">
      <c r="A15" s="10" t="s">
        <v>19</v>
      </c>
      <c r="B15" s="10" t="s">
        <v>18</v>
      </c>
      <c r="C15" s="11">
        <f>'SO 101.2101.2'!I3</f>
        <v>0</v>
      </c>
      <c r="D15" s="11">
        <f>SUMIFS('SO 101.2101.2'!O:O,'SO 101.2101.2'!A:A,"P")</f>
        <v>0</v>
      </c>
      <c r="E15" s="11">
        <f>C15+D15</f>
        <v>0</v>
      </c>
    </row>
    <row r="16" ht="26.4">
      <c r="A16" s="8" t="s">
        <v>20</v>
      </c>
      <c r="B16" s="8" t="s">
        <v>21</v>
      </c>
      <c r="C16" s="9">
        <f>C17</f>
        <v>0</v>
      </c>
      <c r="D16" s="9">
        <f>D17</f>
        <v>0</v>
      </c>
      <c r="E16" s="9">
        <f>E17</f>
        <v>0</v>
      </c>
    </row>
    <row r="17">
      <c r="A17" s="10" t="s">
        <v>22</v>
      </c>
      <c r="B17" s="10" t="s">
        <v>21</v>
      </c>
      <c r="C17" s="11">
        <f>'SO 101.3101.3'!I3</f>
        <v>0</v>
      </c>
      <c r="D17" s="11">
        <f>SUMIFS('SO 101.3101.3'!O:O,'SO 101.3101.3'!A:A,"P")</f>
        <v>0</v>
      </c>
      <c r="E17" s="11">
        <f>C17+D17</f>
        <v>0</v>
      </c>
    </row>
    <row r="18">
      <c r="A18" s="8" t="s">
        <v>23</v>
      </c>
      <c r="B18" s="8" t="s">
        <v>24</v>
      </c>
      <c r="C18" s="9">
        <f>C19</f>
        <v>0</v>
      </c>
      <c r="D18" s="9">
        <f>D19</f>
        <v>0</v>
      </c>
      <c r="E18" s="9">
        <f>E19</f>
        <v>0</v>
      </c>
    </row>
    <row r="19">
      <c r="A19" s="10" t="s">
        <v>25</v>
      </c>
      <c r="B19" s="10" t="s">
        <v>24</v>
      </c>
      <c r="C19" s="11">
        <f>'SO 180180'!I3</f>
        <v>0</v>
      </c>
      <c r="D19" s="11">
        <f>SUMIFS('SO 180180'!O:O,'SO 180180'!A:A,"P")</f>
        <v>0</v>
      </c>
      <c r="E19" s="11">
        <f>C19+D19</f>
        <v>0</v>
      </c>
    </row>
    <row r="20">
      <c r="A20" s="8" t="s">
        <v>26</v>
      </c>
      <c r="B20" s="8" t="s">
        <v>27</v>
      </c>
      <c r="C20" s="9">
        <f>C21</f>
        <v>0</v>
      </c>
      <c r="D20" s="9">
        <f>D21</f>
        <v>0</v>
      </c>
      <c r="E20" s="9">
        <f>E21</f>
        <v>0</v>
      </c>
    </row>
    <row r="21">
      <c r="A21" s="10" t="s">
        <v>28</v>
      </c>
      <c r="B21" s="10" t="s">
        <v>27</v>
      </c>
      <c r="C21" s="11">
        <f>'SO 190190'!I3</f>
        <v>0</v>
      </c>
      <c r="D21" s="11">
        <f>SUMIFS('SO 190190'!O:O,'SO 190190'!A:A,"P")</f>
        <v>0</v>
      </c>
      <c r="E21" s="11">
        <f>C21+D21</f>
        <v>0</v>
      </c>
    </row>
    <row r="22">
      <c r="A22" s="8" t="s">
        <v>29</v>
      </c>
      <c r="B22" s="8" t="s">
        <v>30</v>
      </c>
      <c r="C22" s="9">
        <f>C23</f>
        <v>0</v>
      </c>
      <c r="D22" s="9">
        <f>D23</f>
        <v>0</v>
      </c>
      <c r="E22" s="9">
        <f>E23</f>
        <v>0</v>
      </c>
    </row>
    <row r="23">
      <c r="A23" s="10" t="s">
        <v>31</v>
      </c>
      <c r="B23" s="10" t="s">
        <v>30</v>
      </c>
      <c r="C23" s="11">
        <f>'SO 401401'!I3</f>
        <v>0</v>
      </c>
      <c r="D23" s="11">
        <f>SUMIFS('SO 401401'!O:O,'SO 401401'!A:A,"P")</f>
        <v>0</v>
      </c>
      <c r="E23" s="11">
        <f>C23+D23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1">
      <c r="A2" s="1"/>
      <c r="B2" s="16"/>
      <c r="C2" s="17"/>
      <c r="D2" s="17"/>
      <c r="E2" s="18" t="s">
        <v>32</v>
      </c>
      <c r="F2" s="17"/>
      <c r="G2" s="17"/>
      <c r="H2" s="17"/>
      <c r="I2" s="17"/>
      <c r="J2" s="19"/>
    </row>
    <row r="3">
      <c r="A3" s="3" t="s">
        <v>33</v>
      </c>
      <c r="B3" s="20" t="s">
        <v>34</v>
      </c>
      <c r="C3" s="21" t="s">
        <v>35</v>
      </c>
      <c r="D3" s="22"/>
      <c r="E3" s="23" t="s">
        <v>36</v>
      </c>
      <c r="F3" s="17"/>
      <c r="G3" s="17"/>
      <c r="H3" s="24" t="s">
        <v>37</v>
      </c>
      <c r="I3" s="25">
        <f>SUMIFS(I9:I29,A9:A29,"SD")</f>
        <v>0</v>
      </c>
      <c r="J3" s="19"/>
      <c r="O3">
        <v>0</v>
      </c>
      <c r="P3">
        <v>2</v>
      </c>
    </row>
    <row r="4">
      <c r="A4" s="3" t="s">
        <v>38</v>
      </c>
      <c r="B4" s="20" t="s">
        <v>39</v>
      </c>
      <c r="C4" s="21" t="s">
        <v>11</v>
      </c>
      <c r="D4" s="22"/>
      <c r="E4" s="23" t="s">
        <v>12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40</v>
      </c>
      <c r="B5" s="20" t="s">
        <v>41</v>
      </c>
      <c r="C5" s="21" t="s">
        <v>37</v>
      </c>
      <c r="D5" s="22"/>
      <c r="E5" s="23" t="s">
        <v>12</v>
      </c>
      <c r="F5" s="17"/>
      <c r="G5" s="17"/>
      <c r="H5" s="17"/>
      <c r="I5" s="17"/>
      <c r="J5" s="19"/>
      <c r="O5">
        <v>0.20999999999999999</v>
      </c>
    </row>
    <row r="6">
      <c r="A6" s="26" t="s">
        <v>42</v>
      </c>
      <c r="B6" s="27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8" t="s">
        <v>50</v>
      </c>
    </row>
    <row r="7">
      <c r="A7" s="26"/>
      <c r="B7" s="27"/>
      <c r="C7" s="7"/>
      <c r="D7" s="7"/>
      <c r="E7" s="7"/>
      <c r="F7" s="7"/>
      <c r="G7" s="7"/>
      <c r="H7" s="7" t="s">
        <v>51</v>
      </c>
      <c r="I7" s="7" t="s">
        <v>52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53</v>
      </c>
      <c r="B9" s="32"/>
      <c r="C9" s="33" t="s">
        <v>54</v>
      </c>
      <c r="D9" s="34"/>
      <c r="E9" s="31" t="s">
        <v>55</v>
      </c>
      <c r="F9" s="34"/>
      <c r="G9" s="34"/>
      <c r="H9" s="34"/>
      <c r="I9" s="35">
        <f>SUMIFS(I10:I29,A10:A29,"P")</f>
        <v>0</v>
      </c>
      <c r="J9" s="36"/>
    </row>
    <row r="10">
      <c r="A10" s="37" t="s">
        <v>56</v>
      </c>
      <c r="B10" s="37">
        <v>1</v>
      </c>
      <c r="C10" s="38" t="s">
        <v>57</v>
      </c>
      <c r="D10" s="37" t="s">
        <v>58</v>
      </c>
      <c r="E10" s="39" t="s">
        <v>59</v>
      </c>
      <c r="F10" s="40" t="s">
        <v>60</v>
      </c>
      <c r="G10" s="41">
        <v>1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 ht="28.8">
      <c r="A11" s="37" t="s">
        <v>61</v>
      </c>
      <c r="B11" s="44"/>
      <c r="C11" s="45"/>
      <c r="D11" s="45"/>
      <c r="E11" s="39" t="s">
        <v>62</v>
      </c>
      <c r="F11" s="45"/>
      <c r="G11" s="45"/>
      <c r="H11" s="45"/>
      <c r="I11" s="45"/>
      <c r="J11" s="46"/>
    </row>
    <row r="12">
      <c r="A12" s="37" t="s">
        <v>56</v>
      </c>
      <c r="B12" s="37">
        <v>2</v>
      </c>
      <c r="C12" s="38" t="s">
        <v>63</v>
      </c>
      <c r="D12" s="37" t="s">
        <v>64</v>
      </c>
      <c r="E12" s="39" t="s">
        <v>65</v>
      </c>
      <c r="F12" s="40" t="s">
        <v>60</v>
      </c>
      <c r="G12" s="41">
        <v>1</v>
      </c>
      <c r="H12" s="42">
        <v>0</v>
      </c>
      <c r="I12" s="42">
        <f>ROUND(G12*H12,P4)</f>
        <v>0</v>
      </c>
      <c r="J12" s="37"/>
      <c r="O12" s="43">
        <f>I12*0.21</f>
        <v>0</v>
      </c>
      <c r="P12">
        <v>3</v>
      </c>
    </row>
    <row r="13">
      <c r="A13" s="37" t="s">
        <v>61</v>
      </c>
      <c r="B13" s="44"/>
      <c r="C13" s="45"/>
      <c r="D13" s="45"/>
      <c r="E13" s="39" t="s">
        <v>66</v>
      </c>
      <c r="F13" s="45"/>
      <c r="G13" s="45"/>
      <c r="H13" s="45"/>
      <c r="I13" s="45"/>
      <c r="J13" s="46"/>
    </row>
    <row r="14">
      <c r="A14" s="37" t="s">
        <v>56</v>
      </c>
      <c r="B14" s="37">
        <v>3</v>
      </c>
      <c r="C14" s="38" t="s">
        <v>63</v>
      </c>
      <c r="D14" s="37" t="s">
        <v>67</v>
      </c>
      <c r="E14" s="39" t="s">
        <v>65</v>
      </c>
      <c r="F14" s="40" t="s">
        <v>60</v>
      </c>
      <c r="G14" s="41">
        <v>1</v>
      </c>
      <c r="H14" s="42">
        <v>0</v>
      </c>
      <c r="I14" s="42">
        <f>ROUND(G14*H14,P4)</f>
        <v>0</v>
      </c>
      <c r="J14" s="37"/>
      <c r="O14" s="43">
        <f>I14*0.21</f>
        <v>0</v>
      </c>
      <c r="P14">
        <v>3</v>
      </c>
    </row>
    <row r="15">
      <c r="A15" s="37" t="s">
        <v>61</v>
      </c>
      <c r="B15" s="44"/>
      <c r="C15" s="45"/>
      <c r="D15" s="45"/>
      <c r="E15" s="39" t="s">
        <v>68</v>
      </c>
      <c r="F15" s="45"/>
      <c r="G15" s="45"/>
      <c r="H15" s="45"/>
      <c r="I15" s="45"/>
      <c r="J15" s="46"/>
    </row>
    <row r="16">
      <c r="A16" s="37" t="s">
        <v>56</v>
      </c>
      <c r="B16" s="37">
        <v>4</v>
      </c>
      <c r="C16" s="38" t="s">
        <v>69</v>
      </c>
      <c r="D16" s="37" t="s">
        <v>58</v>
      </c>
      <c r="E16" s="39" t="s">
        <v>70</v>
      </c>
      <c r="F16" s="40" t="s">
        <v>71</v>
      </c>
      <c r="G16" s="41">
        <v>1</v>
      </c>
      <c r="H16" s="42">
        <v>0</v>
      </c>
      <c r="I16" s="42">
        <f>ROUND(G16*H16,P4)</f>
        <v>0</v>
      </c>
      <c r="J16" s="37"/>
      <c r="O16" s="43">
        <f>I16*0.21</f>
        <v>0</v>
      </c>
      <c r="P16">
        <v>3</v>
      </c>
    </row>
    <row r="17" ht="187.2">
      <c r="A17" s="37" t="s">
        <v>61</v>
      </c>
      <c r="B17" s="44"/>
      <c r="C17" s="45"/>
      <c r="D17" s="45"/>
      <c r="E17" s="39" t="s">
        <v>72</v>
      </c>
      <c r="F17" s="45"/>
      <c r="G17" s="45"/>
      <c r="H17" s="45"/>
      <c r="I17" s="45"/>
      <c r="J17" s="46"/>
    </row>
    <row r="18">
      <c r="A18" s="37" t="s">
        <v>56</v>
      </c>
      <c r="B18" s="37">
        <v>5</v>
      </c>
      <c r="C18" s="38" t="s">
        <v>73</v>
      </c>
      <c r="D18" s="37" t="s">
        <v>58</v>
      </c>
      <c r="E18" s="39" t="s">
        <v>74</v>
      </c>
      <c r="F18" s="40" t="s">
        <v>60</v>
      </c>
      <c r="G18" s="41">
        <v>1</v>
      </c>
      <c r="H18" s="42">
        <v>0</v>
      </c>
      <c r="I18" s="42">
        <f>ROUND(G18*H18,P4)</f>
        <v>0</v>
      </c>
      <c r="J18" s="37"/>
      <c r="O18" s="43">
        <f>I18*0.21</f>
        <v>0</v>
      </c>
      <c r="P18">
        <v>3</v>
      </c>
    </row>
    <row r="19">
      <c r="A19" s="37" t="s">
        <v>61</v>
      </c>
      <c r="B19" s="44"/>
      <c r="C19" s="45"/>
      <c r="D19" s="45"/>
      <c r="E19" s="47" t="s">
        <v>58</v>
      </c>
      <c r="F19" s="45"/>
      <c r="G19" s="45"/>
      <c r="H19" s="45"/>
      <c r="I19" s="45"/>
      <c r="J19" s="46"/>
    </row>
    <row r="20">
      <c r="A20" s="37" t="s">
        <v>56</v>
      </c>
      <c r="B20" s="37">
        <v>6</v>
      </c>
      <c r="C20" s="38" t="s">
        <v>75</v>
      </c>
      <c r="D20" s="37" t="s">
        <v>58</v>
      </c>
      <c r="E20" s="39" t="s">
        <v>76</v>
      </c>
      <c r="F20" s="40" t="s">
        <v>60</v>
      </c>
      <c r="G20" s="41">
        <v>1</v>
      </c>
      <c r="H20" s="42">
        <v>0</v>
      </c>
      <c r="I20" s="42">
        <f>ROUND(G20*H20,P4)</f>
        <v>0</v>
      </c>
      <c r="J20" s="37"/>
      <c r="O20" s="43">
        <f>I20*0.21</f>
        <v>0</v>
      </c>
      <c r="P20">
        <v>3</v>
      </c>
    </row>
    <row r="21">
      <c r="A21" s="37" t="s">
        <v>61</v>
      </c>
      <c r="B21" s="44"/>
      <c r="C21" s="45"/>
      <c r="D21" s="45"/>
      <c r="E21" s="47" t="s">
        <v>58</v>
      </c>
      <c r="F21" s="45"/>
      <c r="G21" s="45"/>
      <c r="H21" s="45"/>
      <c r="I21" s="45"/>
      <c r="J21" s="46"/>
    </row>
    <row r="22">
      <c r="A22" s="37" t="s">
        <v>56</v>
      </c>
      <c r="B22" s="37">
        <v>7</v>
      </c>
      <c r="C22" s="38" t="s">
        <v>77</v>
      </c>
      <c r="D22" s="37" t="s">
        <v>58</v>
      </c>
      <c r="E22" s="39" t="s">
        <v>78</v>
      </c>
      <c r="F22" s="40" t="s">
        <v>79</v>
      </c>
      <c r="G22" s="41">
        <v>3.6000000000000001</v>
      </c>
      <c r="H22" s="42">
        <v>0</v>
      </c>
      <c r="I22" s="42">
        <f>ROUND(G22*H22,P4)</f>
        <v>0</v>
      </c>
      <c r="J22" s="37"/>
      <c r="O22" s="43">
        <f>I22*0.21</f>
        <v>0</v>
      </c>
      <c r="P22">
        <v>3</v>
      </c>
    </row>
    <row r="23">
      <c r="A23" s="37" t="s">
        <v>61</v>
      </c>
      <c r="B23" s="44"/>
      <c r="C23" s="45"/>
      <c r="D23" s="45"/>
      <c r="E23" s="47" t="s">
        <v>58</v>
      </c>
      <c r="F23" s="45"/>
      <c r="G23" s="45"/>
      <c r="H23" s="45"/>
      <c r="I23" s="45"/>
      <c r="J23" s="46"/>
    </row>
    <row r="24">
      <c r="A24" s="37" t="s">
        <v>56</v>
      </c>
      <c r="B24" s="37">
        <v>8</v>
      </c>
      <c r="C24" s="38" t="s">
        <v>80</v>
      </c>
      <c r="D24" s="37" t="s">
        <v>58</v>
      </c>
      <c r="E24" s="39" t="s">
        <v>81</v>
      </c>
      <c r="F24" s="40" t="s">
        <v>60</v>
      </c>
      <c r="G24" s="41">
        <v>1</v>
      </c>
      <c r="H24" s="42">
        <v>0</v>
      </c>
      <c r="I24" s="42">
        <f>ROUND(G24*H24,P4)</f>
        <v>0</v>
      </c>
      <c r="J24" s="37"/>
      <c r="O24" s="43">
        <f>I24*0.21</f>
        <v>0</v>
      </c>
      <c r="P24">
        <v>3</v>
      </c>
    </row>
    <row r="25">
      <c r="A25" s="37" t="s">
        <v>61</v>
      </c>
      <c r="B25" s="44"/>
      <c r="C25" s="45"/>
      <c r="D25" s="45"/>
      <c r="E25" s="47" t="s">
        <v>58</v>
      </c>
      <c r="F25" s="45"/>
      <c r="G25" s="45"/>
      <c r="H25" s="45"/>
      <c r="I25" s="45"/>
      <c r="J25" s="46"/>
    </row>
    <row r="26">
      <c r="A26" s="37" t="s">
        <v>56</v>
      </c>
      <c r="B26" s="37">
        <v>9</v>
      </c>
      <c r="C26" s="38" t="s">
        <v>82</v>
      </c>
      <c r="D26" s="37" t="s">
        <v>58</v>
      </c>
      <c r="E26" s="39" t="s">
        <v>83</v>
      </c>
      <c r="F26" s="40" t="s">
        <v>60</v>
      </c>
      <c r="G26" s="41">
        <v>1</v>
      </c>
      <c r="H26" s="42">
        <v>0</v>
      </c>
      <c r="I26" s="42">
        <f>ROUND(G26*H26,P4)</f>
        <v>0</v>
      </c>
      <c r="J26" s="37"/>
      <c r="O26" s="43">
        <f>I26*0.21</f>
        <v>0</v>
      </c>
      <c r="P26">
        <v>3</v>
      </c>
    </row>
    <row r="27">
      <c r="A27" s="37" t="s">
        <v>61</v>
      </c>
      <c r="B27" s="44"/>
      <c r="C27" s="45"/>
      <c r="D27" s="45"/>
      <c r="E27" s="39" t="s">
        <v>84</v>
      </c>
      <c r="F27" s="45"/>
      <c r="G27" s="45"/>
      <c r="H27" s="45"/>
      <c r="I27" s="45"/>
      <c r="J27" s="46"/>
    </row>
    <row r="28">
      <c r="A28" s="37" t="s">
        <v>56</v>
      </c>
      <c r="B28" s="37">
        <v>10</v>
      </c>
      <c r="C28" s="38" t="s">
        <v>85</v>
      </c>
      <c r="D28" s="37" t="s">
        <v>58</v>
      </c>
      <c r="E28" s="39" t="s">
        <v>86</v>
      </c>
      <c r="F28" s="40" t="s">
        <v>71</v>
      </c>
      <c r="G28" s="41">
        <v>2</v>
      </c>
      <c r="H28" s="42">
        <v>0</v>
      </c>
      <c r="I28" s="42">
        <f>ROUND(G28*H28,P4)</f>
        <v>0</v>
      </c>
      <c r="J28" s="37"/>
      <c r="O28" s="43">
        <f>I28*0.21</f>
        <v>0</v>
      </c>
      <c r="P28">
        <v>3</v>
      </c>
    </row>
    <row r="29">
      <c r="A29" s="37" t="s">
        <v>61</v>
      </c>
      <c r="B29" s="48"/>
      <c r="C29" s="49"/>
      <c r="D29" s="49"/>
      <c r="E29" s="39" t="s">
        <v>87</v>
      </c>
      <c r="F29" s="49"/>
      <c r="G29" s="49"/>
      <c r="H29" s="49"/>
      <c r="I29" s="49"/>
      <c r="J29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1">
      <c r="A2" s="1"/>
      <c r="B2" s="16"/>
      <c r="C2" s="17"/>
      <c r="D2" s="17"/>
      <c r="E2" s="18" t="s">
        <v>32</v>
      </c>
      <c r="F2" s="17"/>
      <c r="G2" s="17"/>
      <c r="H2" s="17"/>
      <c r="I2" s="17"/>
      <c r="J2" s="19"/>
    </row>
    <row r="3">
      <c r="A3" s="3" t="s">
        <v>33</v>
      </c>
      <c r="B3" s="20" t="s">
        <v>34</v>
      </c>
      <c r="C3" s="21" t="s">
        <v>35</v>
      </c>
      <c r="D3" s="22"/>
      <c r="E3" s="23" t="s">
        <v>36</v>
      </c>
      <c r="F3" s="17"/>
      <c r="G3" s="17"/>
      <c r="H3" s="24" t="s">
        <v>88</v>
      </c>
      <c r="I3" s="25">
        <f>SUMIFS(I9:I233,A9:A233,"SD")</f>
        <v>0</v>
      </c>
      <c r="J3" s="19"/>
      <c r="O3">
        <v>0</v>
      </c>
      <c r="P3">
        <v>2</v>
      </c>
    </row>
    <row r="4">
      <c r="A4" s="3" t="s">
        <v>38</v>
      </c>
      <c r="B4" s="20" t="s">
        <v>39</v>
      </c>
      <c r="C4" s="21" t="s">
        <v>14</v>
      </c>
      <c r="D4" s="22"/>
      <c r="E4" s="23" t="s">
        <v>15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40</v>
      </c>
      <c r="B5" s="20" t="s">
        <v>41</v>
      </c>
      <c r="C5" s="21" t="s">
        <v>88</v>
      </c>
      <c r="D5" s="22"/>
      <c r="E5" s="23" t="s">
        <v>15</v>
      </c>
      <c r="F5" s="17"/>
      <c r="G5" s="17"/>
      <c r="H5" s="17"/>
      <c r="I5" s="17"/>
      <c r="J5" s="19"/>
      <c r="O5">
        <v>0.20999999999999999</v>
      </c>
    </row>
    <row r="6">
      <c r="A6" s="26" t="s">
        <v>42</v>
      </c>
      <c r="B6" s="27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8" t="s">
        <v>50</v>
      </c>
    </row>
    <row r="7">
      <c r="A7" s="26"/>
      <c r="B7" s="27"/>
      <c r="C7" s="7"/>
      <c r="D7" s="7"/>
      <c r="E7" s="7"/>
      <c r="F7" s="7"/>
      <c r="G7" s="7"/>
      <c r="H7" s="7" t="s">
        <v>51</v>
      </c>
      <c r="I7" s="7" t="s">
        <v>52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53</v>
      </c>
      <c r="B9" s="32"/>
      <c r="C9" s="33" t="s">
        <v>54</v>
      </c>
      <c r="D9" s="34"/>
      <c r="E9" s="31" t="s">
        <v>55</v>
      </c>
      <c r="F9" s="34"/>
      <c r="G9" s="34"/>
      <c r="H9" s="34"/>
      <c r="I9" s="35">
        <f>SUMIFS(I10:I28,A10:A28,"P")</f>
        <v>0</v>
      </c>
      <c r="J9" s="36"/>
    </row>
    <row r="10">
      <c r="A10" s="37" t="s">
        <v>56</v>
      </c>
      <c r="B10" s="37">
        <v>1</v>
      </c>
      <c r="C10" s="38" t="s">
        <v>89</v>
      </c>
      <c r="D10" s="37" t="s">
        <v>58</v>
      </c>
      <c r="E10" s="39" t="s">
        <v>90</v>
      </c>
      <c r="F10" s="40" t="s">
        <v>91</v>
      </c>
      <c r="G10" s="41">
        <v>223.21700000000001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>
      <c r="A11" s="37" t="s">
        <v>61</v>
      </c>
      <c r="B11" s="44"/>
      <c r="C11" s="45"/>
      <c r="D11" s="45"/>
      <c r="E11" s="47" t="s">
        <v>58</v>
      </c>
      <c r="F11" s="45"/>
      <c r="G11" s="45"/>
      <c r="H11" s="45"/>
      <c r="I11" s="45"/>
      <c r="J11" s="46"/>
    </row>
    <row r="12">
      <c r="A12" s="37" t="s">
        <v>92</v>
      </c>
      <c r="B12" s="44"/>
      <c r="C12" s="45"/>
      <c r="D12" s="45"/>
      <c r="E12" s="51" t="s">
        <v>93</v>
      </c>
      <c r="F12" s="45"/>
      <c r="G12" s="45"/>
      <c r="H12" s="45"/>
      <c r="I12" s="45"/>
      <c r="J12" s="46"/>
    </row>
    <row r="13">
      <c r="A13" s="37" t="s">
        <v>92</v>
      </c>
      <c r="B13" s="44"/>
      <c r="C13" s="45"/>
      <c r="D13" s="45"/>
      <c r="E13" s="51" t="s">
        <v>94</v>
      </c>
      <c r="F13" s="45"/>
      <c r="G13" s="45"/>
      <c r="H13" s="45"/>
      <c r="I13" s="45"/>
      <c r="J13" s="46"/>
    </row>
    <row r="14">
      <c r="A14" s="37" t="s">
        <v>92</v>
      </c>
      <c r="B14" s="44"/>
      <c r="C14" s="45"/>
      <c r="D14" s="45"/>
      <c r="E14" s="51" t="s">
        <v>95</v>
      </c>
      <c r="F14" s="45"/>
      <c r="G14" s="45"/>
      <c r="H14" s="45"/>
      <c r="I14" s="45"/>
      <c r="J14" s="46"/>
    </row>
    <row r="15">
      <c r="A15" s="37" t="s">
        <v>56</v>
      </c>
      <c r="B15" s="37">
        <v>2</v>
      </c>
      <c r="C15" s="38" t="s">
        <v>96</v>
      </c>
      <c r="D15" s="37" t="s">
        <v>64</v>
      </c>
      <c r="E15" s="39" t="s">
        <v>90</v>
      </c>
      <c r="F15" s="40" t="s">
        <v>97</v>
      </c>
      <c r="G15" s="41">
        <v>1.2</v>
      </c>
      <c r="H15" s="42">
        <v>0</v>
      </c>
      <c r="I15" s="42">
        <f>ROUND(G15*H15,P4)</f>
        <v>0</v>
      </c>
      <c r="J15" s="37"/>
      <c r="O15" s="43">
        <f>I15*0.21</f>
        <v>0</v>
      </c>
      <c r="P15">
        <v>3</v>
      </c>
    </row>
    <row r="16" ht="28.8">
      <c r="A16" s="37" t="s">
        <v>61</v>
      </c>
      <c r="B16" s="44"/>
      <c r="C16" s="45"/>
      <c r="D16" s="45"/>
      <c r="E16" s="39" t="s">
        <v>98</v>
      </c>
      <c r="F16" s="45"/>
      <c r="G16" s="45"/>
      <c r="H16" s="45"/>
      <c r="I16" s="45"/>
      <c r="J16" s="46"/>
    </row>
    <row r="17">
      <c r="A17" s="37" t="s">
        <v>92</v>
      </c>
      <c r="B17" s="44"/>
      <c r="C17" s="45"/>
      <c r="D17" s="45"/>
      <c r="E17" s="51" t="s">
        <v>99</v>
      </c>
      <c r="F17" s="45"/>
      <c r="G17" s="45"/>
      <c r="H17" s="45"/>
      <c r="I17" s="45"/>
      <c r="J17" s="46"/>
    </row>
    <row r="18">
      <c r="A18" s="37" t="s">
        <v>56</v>
      </c>
      <c r="B18" s="37">
        <v>3</v>
      </c>
      <c r="C18" s="38" t="s">
        <v>96</v>
      </c>
      <c r="D18" s="37" t="s">
        <v>67</v>
      </c>
      <c r="E18" s="39" t="s">
        <v>90</v>
      </c>
      <c r="F18" s="40" t="s">
        <v>97</v>
      </c>
      <c r="G18" s="41">
        <v>90.239999999999995</v>
      </c>
      <c r="H18" s="42">
        <v>0</v>
      </c>
      <c r="I18" s="42">
        <f>ROUND(G18*H18,P4)</f>
        <v>0</v>
      </c>
      <c r="J18" s="37"/>
      <c r="O18" s="43">
        <f>I18*0.21</f>
        <v>0</v>
      </c>
      <c r="P18">
        <v>3</v>
      </c>
    </row>
    <row r="19" ht="28.8">
      <c r="A19" s="37" t="s">
        <v>61</v>
      </c>
      <c r="B19" s="44"/>
      <c r="C19" s="45"/>
      <c r="D19" s="45"/>
      <c r="E19" s="39" t="s">
        <v>100</v>
      </c>
      <c r="F19" s="45"/>
      <c r="G19" s="45"/>
      <c r="H19" s="45"/>
      <c r="I19" s="45"/>
      <c r="J19" s="46"/>
    </row>
    <row r="20">
      <c r="A20" s="37" t="s">
        <v>92</v>
      </c>
      <c r="B20" s="44"/>
      <c r="C20" s="45"/>
      <c r="D20" s="45"/>
      <c r="E20" s="51" t="s">
        <v>101</v>
      </c>
      <c r="F20" s="45"/>
      <c r="G20" s="45"/>
      <c r="H20" s="45"/>
      <c r="I20" s="45"/>
      <c r="J20" s="46"/>
    </row>
    <row r="21">
      <c r="A21" s="37" t="s">
        <v>92</v>
      </c>
      <c r="B21" s="44"/>
      <c r="C21" s="45"/>
      <c r="D21" s="45"/>
      <c r="E21" s="51" t="s">
        <v>102</v>
      </c>
      <c r="F21" s="45"/>
      <c r="G21" s="45"/>
      <c r="H21" s="45"/>
      <c r="I21" s="45"/>
      <c r="J21" s="46"/>
    </row>
    <row r="22">
      <c r="A22" s="37" t="s">
        <v>92</v>
      </c>
      <c r="B22" s="44"/>
      <c r="C22" s="45"/>
      <c r="D22" s="45"/>
      <c r="E22" s="51" t="s">
        <v>103</v>
      </c>
      <c r="F22" s="45"/>
      <c r="G22" s="45"/>
      <c r="H22" s="45"/>
      <c r="I22" s="45"/>
      <c r="J22" s="46"/>
    </row>
    <row r="23">
      <c r="A23" s="37" t="s">
        <v>92</v>
      </c>
      <c r="B23" s="44"/>
      <c r="C23" s="45"/>
      <c r="D23" s="45"/>
      <c r="E23" s="51" t="s">
        <v>104</v>
      </c>
      <c r="F23" s="45"/>
      <c r="G23" s="45"/>
      <c r="H23" s="45"/>
      <c r="I23" s="45"/>
      <c r="J23" s="46"/>
    </row>
    <row r="24">
      <c r="A24" s="37" t="s">
        <v>92</v>
      </c>
      <c r="B24" s="44"/>
      <c r="C24" s="45"/>
      <c r="D24" s="45"/>
      <c r="E24" s="51" t="s">
        <v>105</v>
      </c>
      <c r="F24" s="45"/>
      <c r="G24" s="45"/>
      <c r="H24" s="45"/>
      <c r="I24" s="45"/>
      <c r="J24" s="46"/>
    </row>
    <row r="25">
      <c r="A25" s="37" t="s">
        <v>92</v>
      </c>
      <c r="B25" s="44"/>
      <c r="C25" s="45"/>
      <c r="D25" s="45"/>
      <c r="E25" s="51" t="s">
        <v>106</v>
      </c>
      <c r="F25" s="45"/>
      <c r="G25" s="45"/>
      <c r="H25" s="45"/>
      <c r="I25" s="45"/>
      <c r="J25" s="46"/>
    </row>
    <row r="26">
      <c r="A26" s="37" t="s">
        <v>56</v>
      </c>
      <c r="B26" s="37">
        <v>4</v>
      </c>
      <c r="C26" s="38" t="s">
        <v>96</v>
      </c>
      <c r="D26" s="37" t="s">
        <v>107</v>
      </c>
      <c r="E26" s="39" t="s">
        <v>90</v>
      </c>
      <c r="F26" s="40" t="s">
        <v>97</v>
      </c>
      <c r="G26" s="41">
        <v>251.75</v>
      </c>
      <c r="H26" s="42">
        <v>0</v>
      </c>
      <c r="I26" s="42">
        <f>ROUND(G26*H26,P4)</f>
        <v>0</v>
      </c>
      <c r="J26" s="37"/>
      <c r="O26" s="43">
        <f>I26*0.21</f>
        <v>0</v>
      </c>
      <c r="P26">
        <v>3</v>
      </c>
    </row>
    <row r="27">
      <c r="A27" s="37" t="s">
        <v>61</v>
      </c>
      <c r="B27" s="44"/>
      <c r="C27" s="45"/>
      <c r="D27" s="45"/>
      <c r="E27" s="39" t="s">
        <v>108</v>
      </c>
      <c r="F27" s="45"/>
      <c r="G27" s="45"/>
      <c r="H27" s="45"/>
      <c r="I27" s="45"/>
      <c r="J27" s="46"/>
    </row>
    <row r="28">
      <c r="A28" s="37" t="s">
        <v>92</v>
      </c>
      <c r="B28" s="44"/>
      <c r="C28" s="45"/>
      <c r="D28" s="45"/>
      <c r="E28" s="51" t="s">
        <v>109</v>
      </c>
      <c r="F28" s="45"/>
      <c r="G28" s="45"/>
      <c r="H28" s="45"/>
      <c r="I28" s="45"/>
      <c r="J28" s="46"/>
    </row>
    <row r="29">
      <c r="A29" s="31" t="s">
        <v>53</v>
      </c>
      <c r="B29" s="32"/>
      <c r="C29" s="33" t="s">
        <v>110</v>
      </c>
      <c r="D29" s="34"/>
      <c r="E29" s="31" t="s">
        <v>111</v>
      </c>
      <c r="F29" s="34"/>
      <c r="G29" s="34"/>
      <c r="H29" s="34"/>
      <c r="I29" s="35">
        <f>SUMIFS(I30:I118,A30:A118,"P")</f>
        <v>0</v>
      </c>
      <c r="J29" s="36"/>
    </row>
    <row r="30">
      <c r="A30" s="37" t="s">
        <v>56</v>
      </c>
      <c r="B30" s="37">
        <v>5</v>
      </c>
      <c r="C30" s="38" t="s">
        <v>112</v>
      </c>
      <c r="D30" s="37" t="s">
        <v>58</v>
      </c>
      <c r="E30" s="39" t="s">
        <v>113</v>
      </c>
      <c r="F30" s="40" t="s">
        <v>114</v>
      </c>
      <c r="G30" s="41">
        <v>100</v>
      </c>
      <c r="H30" s="42">
        <v>0</v>
      </c>
      <c r="I30" s="42">
        <f>ROUND(G30*H30,P4)</f>
        <v>0</v>
      </c>
      <c r="J30" s="37"/>
      <c r="O30" s="43">
        <f>I30*0.21</f>
        <v>0</v>
      </c>
      <c r="P30">
        <v>3</v>
      </c>
    </row>
    <row r="31">
      <c r="A31" s="37" t="s">
        <v>61</v>
      </c>
      <c r="B31" s="44"/>
      <c r="C31" s="45"/>
      <c r="D31" s="45"/>
      <c r="E31" s="47" t="s">
        <v>58</v>
      </c>
      <c r="F31" s="45"/>
      <c r="G31" s="45"/>
      <c r="H31" s="45"/>
      <c r="I31" s="45"/>
      <c r="J31" s="46"/>
    </row>
    <row r="32">
      <c r="A32" s="37" t="s">
        <v>92</v>
      </c>
      <c r="B32" s="44"/>
      <c r="C32" s="45"/>
      <c r="D32" s="45"/>
      <c r="E32" s="51" t="s">
        <v>115</v>
      </c>
      <c r="F32" s="45"/>
      <c r="G32" s="45"/>
      <c r="H32" s="45"/>
      <c r="I32" s="45"/>
      <c r="J32" s="46"/>
    </row>
    <row r="33">
      <c r="A33" s="37" t="s">
        <v>56</v>
      </c>
      <c r="B33" s="37">
        <v>6</v>
      </c>
      <c r="C33" s="38" t="s">
        <v>116</v>
      </c>
      <c r="D33" s="37" t="s">
        <v>58</v>
      </c>
      <c r="E33" s="39" t="s">
        <v>117</v>
      </c>
      <c r="F33" s="40" t="s">
        <v>91</v>
      </c>
      <c r="G33" s="41">
        <v>0.5</v>
      </c>
      <c r="H33" s="42">
        <v>0</v>
      </c>
      <c r="I33" s="42">
        <f>ROUND(G33*H33,P4)</f>
        <v>0</v>
      </c>
      <c r="J33" s="37"/>
      <c r="O33" s="43">
        <f>I33*0.21</f>
        <v>0</v>
      </c>
      <c r="P33">
        <v>3</v>
      </c>
    </row>
    <row r="34">
      <c r="A34" s="37" t="s">
        <v>61</v>
      </c>
      <c r="B34" s="44"/>
      <c r="C34" s="45"/>
      <c r="D34" s="45"/>
      <c r="E34" s="39" t="s">
        <v>118</v>
      </c>
      <c r="F34" s="45"/>
      <c r="G34" s="45"/>
      <c r="H34" s="45"/>
      <c r="I34" s="45"/>
      <c r="J34" s="46"/>
    </row>
    <row r="35">
      <c r="A35" s="37" t="s">
        <v>92</v>
      </c>
      <c r="B35" s="44"/>
      <c r="C35" s="45"/>
      <c r="D35" s="45"/>
      <c r="E35" s="51" t="s">
        <v>119</v>
      </c>
      <c r="F35" s="45"/>
      <c r="G35" s="45"/>
      <c r="H35" s="45"/>
      <c r="I35" s="45"/>
      <c r="J35" s="46"/>
    </row>
    <row r="36">
      <c r="A36" s="37" t="s">
        <v>56</v>
      </c>
      <c r="B36" s="37">
        <v>7</v>
      </c>
      <c r="C36" s="38" t="s">
        <v>120</v>
      </c>
      <c r="D36" s="37" t="s">
        <v>58</v>
      </c>
      <c r="E36" s="39" t="s">
        <v>121</v>
      </c>
      <c r="F36" s="40" t="s">
        <v>91</v>
      </c>
      <c r="G36" s="41">
        <v>4.7999999999999998</v>
      </c>
      <c r="H36" s="42">
        <v>0</v>
      </c>
      <c r="I36" s="42">
        <f>ROUND(G36*H36,P4)</f>
        <v>0</v>
      </c>
      <c r="J36" s="37"/>
      <c r="O36" s="43">
        <f>I36*0.21</f>
        <v>0</v>
      </c>
      <c r="P36">
        <v>3</v>
      </c>
    </row>
    <row r="37">
      <c r="A37" s="37" t="s">
        <v>61</v>
      </c>
      <c r="B37" s="44"/>
      <c r="C37" s="45"/>
      <c r="D37" s="45"/>
      <c r="E37" s="39" t="s">
        <v>118</v>
      </c>
      <c r="F37" s="45"/>
      <c r="G37" s="45"/>
      <c r="H37" s="45"/>
      <c r="I37" s="45"/>
      <c r="J37" s="46"/>
    </row>
    <row r="38">
      <c r="A38" s="37" t="s">
        <v>92</v>
      </c>
      <c r="B38" s="44"/>
      <c r="C38" s="45"/>
      <c r="D38" s="45"/>
      <c r="E38" s="51" t="s">
        <v>122</v>
      </c>
      <c r="F38" s="45"/>
      <c r="G38" s="45"/>
      <c r="H38" s="45"/>
      <c r="I38" s="45"/>
      <c r="J38" s="46"/>
    </row>
    <row r="39">
      <c r="A39" s="37" t="s">
        <v>56</v>
      </c>
      <c r="B39" s="37">
        <v>8</v>
      </c>
      <c r="C39" s="38" t="s">
        <v>123</v>
      </c>
      <c r="D39" s="37" t="s">
        <v>58</v>
      </c>
      <c r="E39" s="39" t="s">
        <v>124</v>
      </c>
      <c r="F39" s="40" t="s">
        <v>91</v>
      </c>
      <c r="G39" s="41">
        <v>1.25</v>
      </c>
      <c r="H39" s="42">
        <v>0</v>
      </c>
      <c r="I39" s="42">
        <f>ROUND(G39*H39,P4)</f>
        <v>0</v>
      </c>
      <c r="J39" s="37"/>
      <c r="O39" s="43">
        <f>I39*0.21</f>
        <v>0</v>
      </c>
      <c r="P39">
        <v>3</v>
      </c>
    </row>
    <row r="40">
      <c r="A40" s="37" t="s">
        <v>61</v>
      </c>
      <c r="B40" s="44"/>
      <c r="C40" s="45"/>
      <c r="D40" s="45"/>
      <c r="E40" s="39" t="s">
        <v>125</v>
      </c>
      <c r="F40" s="45"/>
      <c r="G40" s="45"/>
      <c r="H40" s="45"/>
      <c r="I40" s="45"/>
      <c r="J40" s="46"/>
    </row>
    <row r="41">
      <c r="A41" s="37" t="s">
        <v>92</v>
      </c>
      <c r="B41" s="44"/>
      <c r="C41" s="45"/>
      <c r="D41" s="45"/>
      <c r="E41" s="51" t="s">
        <v>126</v>
      </c>
      <c r="F41" s="45"/>
      <c r="G41" s="45"/>
      <c r="H41" s="45"/>
      <c r="I41" s="45"/>
      <c r="J41" s="46"/>
    </row>
    <row r="42">
      <c r="A42" s="37" t="s">
        <v>56</v>
      </c>
      <c r="B42" s="37">
        <v>9</v>
      </c>
      <c r="C42" s="38" t="s">
        <v>127</v>
      </c>
      <c r="D42" s="37" t="s">
        <v>64</v>
      </c>
      <c r="E42" s="39" t="s">
        <v>128</v>
      </c>
      <c r="F42" s="40" t="s">
        <v>91</v>
      </c>
      <c r="G42" s="41">
        <v>7.2000000000000002</v>
      </c>
      <c r="H42" s="42">
        <v>0</v>
      </c>
      <c r="I42" s="42">
        <f>ROUND(G42*H42,P4)</f>
        <v>0</v>
      </c>
      <c r="J42" s="37"/>
      <c r="O42" s="43">
        <f>I42*0.21</f>
        <v>0</v>
      </c>
      <c r="P42">
        <v>3</v>
      </c>
    </row>
    <row r="43" ht="28.8">
      <c r="A43" s="37" t="s">
        <v>61</v>
      </c>
      <c r="B43" s="44"/>
      <c r="C43" s="45"/>
      <c r="D43" s="45"/>
      <c r="E43" s="39" t="s">
        <v>129</v>
      </c>
      <c r="F43" s="45"/>
      <c r="G43" s="45"/>
      <c r="H43" s="45"/>
      <c r="I43" s="45"/>
      <c r="J43" s="46"/>
    </row>
    <row r="44">
      <c r="A44" s="37" t="s">
        <v>92</v>
      </c>
      <c r="B44" s="44"/>
      <c r="C44" s="45"/>
      <c r="D44" s="45"/>
      <c r="E44" s="51" t="s">
        <v>130</v>
      </c>
      <c r="F44" s="45"/>
      <c r="G44" s="45"/>
      <c r="H44" s="45"/>
      <c r="I44" s="45"/>
      <c r="J44" s="46"/>
    </row>
    <row r="45">
      <c r="A45" s="37" t="s">
        <v>56</v>
      </c>
      <c r="B45" s="37">
        <v>10</v>
      </c>
      <c r="C45" s="38" t="s">
        <v>127</v>
      </c>
      <c r="D45" s="37" t="s">
        <v>67</v>
      </c>
      <c r="E45" s="39" t="s">
        <v>128</v>
      </c>
      <c r="F45" s="40" t="s">
        <v>91</v>
      </c>
      <c r="G45" s="41">
        <v>16.149999999999999</v>
      </c>
      <c r="H45" s="42">
        <v>0</v>
      </c>
      <c r="I45" s="42">
        <f>ROUND(G45*H45,P4)</f>
        <v>0</v>
      </c>
      <c r="J45" s="37"/>
      <c r="O45" s="43">
        <f>I45*0.21</f>
        <v>0</v>
      </c>
      <c r="P45">
        <v>3</v>
      </c>
    </row>
    <row r="46" ht="28.8">
      <c r="A46" s="37" t="s">
        <v>61</v>
      </c>
      <c r="B46" s="44"/>
      <c r="C46" s="45"/>
      <c r="D46" s="45"/>
      <c r="E46" s="39" t="s">
        <v>131</v>
      </c>
      <c r="F46" s="45"/>
      <c r="G46" s="45"/>
      <c r="H46" s="45"/>
      <c r="I46" s="45"/>
      <c r="J46" s="46"/>
    </row>
    <row r="47">
      <c r="A47" s="37" t="s">
        <v>92</v>
      </c>
      <c r="B47" s="44"/>
      <c r="C47" s="45"/>
      <c r="D47" s="45"/>
      <c r="E47" s="51" t="s">
        <v>132</v>
      </c>
      <c r="F47" s="45"/>
      <c r="G47" s="45"/>
      <c r="H47" s="45"/>
      <c r="I47" s="45"/>
      <c r="J47" s="46"/>
    </row>
    <row r="48" ht="28.8">
      <c r="A48" s="37" t="s">
        <v>56</v>
      </c>
      <c r="B48" s="37">
        <v>11</v>
      </c>
      <c r="C48" s="38" t="s">
        <v>133</v>
      </c>
      <c r="D48" s="37" t="s">
        <v>64</v>
      </c>
      <c r="E48" s="39" t="s">
        <v>134</v>
      </c>
      <c r="F48" s="40" t="s">
        <v>91</v>
      </c>
      <c r="G48" s="41">
        <v>30</v>
      </c>
      <c r="H48" s="42">
        <v>0</v>
      </c>
      <c r="I48" s="42">
        <f>ROUND(G48*H48,P4)</f>
        <v>0</v>
      </c>
      <c r="J48" s="37"/>
      <c r="O48" s="43">
        <f>I48*0.21</f>
        <v>0</v>
      </c>
      <c r="P48">
        <v>3</v>
      </c>
    </row>
    <row r="49">
      <c r="A49" s="37" t="s">
        <v>61</v>
      </c>
      <c r="B49" s="44"/>
      <c r="C49" s="45"/>
      <c r="D49" s="45"/>
      <c r="E49" s="39" t="s">
        <v>135</v>
      </c>
      <c r="F49" s="45"/>
      <c r="G49" s="45"/>
      <c r="H49" s="45"/>
      <c r="I49" s="45"/>
      <c r="J49" s="46"/>
    </row>
    <row r="50">
      <c r="A50" s="37" t="s">
        <v>92</v>
      </c>
      <c r="B50" s="44"/>
      <c r="C50" s="45"/>
      <c r="D50" s="45"/>
      <c r="E50" s="51" t="s">
        <v>136</v>
      </c>
      <c r="F50" s="45"/>
      <c r="G50" s="45"/>
      <c r="H50" s="45"/>
      <c r="I50" s="45"/>
      <c r="J50" s="46"/>
    </row>
    <row r="51">
      <c r="A51" s="37" t="s">
        <v>92</v>
      </c>
      <c r="B51" s="44"/>
      <c r="C51" s="45"/>
      <c r="D51" s="45"/>
      <c r="E51" s="51" t="s">
        <v>137</v>
      </c>
      <c r="F51" s="45"/>
      <c r="G51" s="45"/>
      <c r="H51" s="45"/>
      <c r="I51" s="45"/>
      <c r="J51" s="46"/>
    </row>
    <row r="52" ht="28.8">
      <c r="A52" s="37" t="s">
        <v>56</v>
      </c>
      <c r="B52" s="37">
        <v>12</v>
      </c>
      <c r="C52" s="38" t="s">
        <v>133</v>
      </c>
      <c r="D52" s="37" t="s">
        <v>67</v>
      </c>
      <c r="E52" s="39" t="s">
        <v>134</v>
      </c>
      <c r="F52" s="40" t="s">
        <v>91</v>
      </c>
      <c r="G52" s="41">
        <v>132.5</v>
      </c>
      <c r="H52" s="42">
        <v>0</v>
      </c>
      <c r="I52" s="42">
        <f>ROUND(G52*H52,P4)</f>
        <v>0</v>
      </c>
      <c r="J52" s="37"/>
      <c r="O52" s="43">
        <f>I52*0.21</f>
        <v>0</v>
      </c>
      <c r="P52">
        <v>3</v>
      </c>
    </row>
    <row r="53">
      <c r="A53" s="37" t="s">
        <v>61</v>
      </c>
      <c r="B53" s="44"/>
      <c r="C53" s="45"/>
      <c r="D53" s="45"/>
      <c r="E53" s="39" t="s">
        <v>118</v>
      </c>
      <c r="F53" s="45"/>
      <c r="G53" s="45"/>
      <c r="H53" s="45"/>
      <c r="I53" s="45"/>
      <c r="J53" s="46"/>
    </row>
    <row r="54">
      <c r="A54" s="37" t="s">
        <v>92</v>
      </c>
      <c r="B54" s="44"/>
      <c r="C54" s="45"/>
      <c r="D54" s="45"/>
      <c r="E54" s="51" t="s">
        <v>136</v>
      </c>
      <c r="F54" s="45"/>
      <c r="G54" s="45"/>
      <c r="H54" s="45"/>
      <c r="I54" s="45"/>
      <c r="J54" s="46"/>
    </row>
    <row r="55">
      <c r="A55" s="37" t="s">
        <v>92</v>
      </c>
      <c r="B55" s="44"/>
      <c r="C55" s="45"/>
      <c r="D55" s="45"/>
      <c r="E55" s="51" t="s">
        <v>138</v>
      </c>
      <c r="F55" s="45"/>
      <c r="G55" s="45"/>
      <c r="H55" s="45"/>
      <c r="I55" s="45"/>
      <c r="J55" s="46"/>
    </row>
    <row r="56">
      <c r="A56" s="37" t="s">
        <v>56</v>
      </c>
      <c r="B56" s="37">
        <v>13</v>
      </c>
      <c r="C56" s="38" t="s">
        <v>139</v>
      </c>
      <c r="D56" s="37" t="s">
        <v>58</v>
      </c>
      <c r="E56" s="39" t="s">
        <v>140</v>
      </c>
      <c r="F56" s="40" t="s">
        <v>141</v>
      </c>
      <c r="G56" s="41">
        <v>316</v>
      </c>
      <c r="H56" s="42">
        <v>0</v>
      </c>
      <c r="I56" s="42">
        <f>ROUND(G56*H56,P4)</f>
        <v>0</v>
      </c>
      <c r="J56" s="37"/>
      <c r="O56" s="43">
        <f>I56*0.21</f>
        <v>0</v>
      </c>
      <c r="P56">
        <v>3</v>
      </c>
    </row>
    <row r="57">
      <c r="A57" s="37" t="s">
        <v>61</v>
      </c>
      <c r="B57" s="44"/>
      <c r="C57" s="45"/>
      <c r="D57" s="45"/>
      <c r="E57" s="39" t="s">
        <v>118</v>
      </c>
      <c r="F57" s="45"/>
      <c r="G57" s="45"/>
      <c r="H57" s="45"/>
      <c r="I57" s="45"/>
      <c r="J57" s="46"/>
    </row>
    <row r="58">
      <c r="A58" s="37" t="s">
        <v>92</v>
      </c>
      <c r="B58" s="44"/>
      <c r="C58" s="45"/>
      <c r="D58" s="45"/>
      <c r="E58" s="51" t="s">
        <v>142</v>
      </c>
      <c r="F58" s="45"/>
      <c r="G58" s="45"/>
      <c r="H58" s="45"/>
      <c r="I58" s="45"/>
      <c r="J58" s="46"/>
    </row>
    <row r="59">
      <c r="A59" s="37" t="s">
        <v>56</v>
      </c>
      <c r="B59" s="37">
        <v>14</v>
      </c>
      <c r="C59" s="38" t="s">
        <v>143</v>
      </c>
      <c r="D59" s="37" t="s">
        <v>58</v>
      </c>
      <c r="E59" s="39" t="s">
        <v>144</v>
      </c>
      <c r="F59" s="40" t="s">
        <v>141</v>
      </c>
      <c r="G59" s="41">
        <v>84</v>
      </c>
      <c r="H59" s="42">
        <v>0</v>
      </c>
      <c r="I59" s="42">
        <f>ROUND(G59*H59,P4)</f>
        <v>0</v>
      </c>
      <c r="J59" s="37"/>
      <c r="O59" s="43">
        <f>I59*0.21</f>
        <v>0</v>
      </c>
      <c r="P59">
        <v>3</v>
      </c>
    </row>
    <row r="60">
      <c r="A60" s="37" t="s">
        <v>61</v>
      </c>
      <c r="B60" s="44"/>
      <c r="C60" s="45"/>
      <c r="D60" s="45"/>
      <c r="E60" s="39" t="s">
        <v>145</v>
      </c>
      <c r="F60" s="45"/>
      <c r="G60" s="45"/>
      <c r="H60" s="45"/>
      <c r="I60" s="45"/>
      <c r="J60" s="46"/>
    </row>
    <row r="61">
      <c r="A61" s="37" t="s">
        <v>92</v>
      </c>
      <c r="B61" s="44"/>
      <c r="C61" s="45"/>
      <c r="D61" s="45"/>
      <c r="E61" s="51" t="s">
        <v>146</v>
      </c>
      <c r="F61" s="45"/>
      <c r="G61" s="45"/>
      <c r="H61" s="45"/>
      <c r="I61" s="45"/>
      <c r="J61" s="46"/>
    </row>
    <row r="62">
      <c r="A62" s="37" t="s">
        <v>56</v>
      </c>
      <c r="B62" s="37">
        <v>15</v>
      </c>
      <c r="C62" s="38" t="s">
        <v>147</v>
      </c>
      <c r="D62" s="37" t="s">
        <v>58</v>
      </c>
      <c r="E62" s="39" t="s">
        <v>148</v>
      </c>
      <c r="F62" s="40" t="s">
        <v>141</v>
      </c>
      <c r="G62" s="41">
        <v>250</v>
      </c>
      <c r="H62" s="42">
        <v>0</v>
      </c>
      <c r="I62" s="42">
        <f>ROUND(G62*H62,P4)</f>
        <v>0</v>
      </c>
      <c r="J62" s="37"/>
      <c r="O62" s="43">
        <f>I62*0.21</f>
        <v>0</v>
      </c>
      <c r="P62">
        <v>3</v>
      </c>
    </row>
    <row r="63" ht="28.8">
      <c r="A63" s="37" t="s">
        <v>61</v>
      </c>
      <c r="B63" s="44"/>
      <c r="C63" s="45"/>
      <c r="D63" s="45"/>
      <c r="E63" s="39" t="s">
        <v>149</v>
      </c>
      <c r="F63" s="45"/>
      <c r="G63" s="45"/>
      <c r="H63" s="45"/>
      <c r="I63" s="45"/>
      <c r="J63" s="46"/>
    </row>
    <row r="64">
      <c r="A64" s="37" t="s">
        <v>92</v>
      </c>
      <c r="B64" s="44"/>
      <c r="C64" s="45"/>
      <c r="D64" s="45"/>
      <c r="E64" s="51" t="s">
        <v>150</v>
      </c>
      <c r="F64" s="45"/>
      <c r="G64" s="45"/>
      <c r="H64" s="45"/>
      <c r="I64" s="45"/>
      <c r="J64" s="46"/>
    </row>
    <row r="65" ht="28.8">
      <c r="A65" s="37" t="s">
        <v>56</v>
      </c>
      <c r="B65" s="37">
        <v>16</v>
      </c>
      <c r="C65" s="38" t="s">
        <v>151</v>
      </c>
      <c r="D65" s="37" t="s">
        <v>58</v>
      </c>
      <c r="E65" s="39" t="s">
        <v>152</v>
      </c>
      <c r="F65" s="40" t="s">
        <v>91</v>
      </c>
      <c r="G65" s="41">
        <v>98.299999999999997</v>
      </c>
      <c r="H65" s="42">
        <v>0</v>
      </c>
      <c r="I65" s="42">
        <f>ROUND(G65*H65,P4)</f>
        <v>0</v>
      </c>
      <c r="J65" s="37"/>
      <c r="O65" s="43">
        <f>I65*0.21</f>
        <v>0</v>
      </c>
      <c r="P65">
        <v>3</v>
      </c>
    </row>
    <row r="66">
      <c r="A66" s="37" t="s">
        <v>61</v>
      </c>
      <c r="B66" s="44"/>
      <c r="C66" s="45"/>
      <c r="D66" s="45"/>
      <c r="E66" s="39" t="s">
        <v>153</v>
      </c>
      <c r="F66" s="45"/>
      <c r="G66" s="45"/>
      <c r="H66" s="45"/>
      <c r="I66" s="45"/>
      <c r="J66" s="46"/>
    </row>
    <row r="67">
      <c r="A67" s="37" t="s">
        <v>92</v>
      </c>
      <c r="B67" s="44"/>
      <c r="C67" s="45"/>
      <c r="D67" s="45"/>
      <c r="E67" s="51" t="s">
        <v>154</v>
      </c>
      <c r="F67" s="45"/>
      <c r="G67" s="45"/>
      <c r="H67" s="45"/>
      <c r="I67" s="45"/>
      <c r="J67" s="46"/>
    </row>
    <row r="68">
      <c r="A68" s="37" t="s">
        <v>92</v>
      </c>
      <c r="B68" s="44"/>
      <c r="C68" s="45"/>
      <c r="D68" s="45"/>
      <c r="E68" s="51" t="s">
        <v>155</v>
      </c>
      <c r="F68" s="45"/>
      <c r="G68" s="45"/>
      <c r="H68" s="45"/>
      <c r="I68" s="45"/>
      <c r="J68" s="46"/>
    </row>
    <row r="69">
      <c r="A69" s="37" t="s">
        <v>92</v>
      </c>
      <c r="B69" s="44"/>
      <c r="C69" s="45"/>
      <c r="D69" s="45"/>
      <c r="E69" s="51" t="s">
        <v>156</v>
      </c>
      <c r="F69" s="45"/>
      <c r="G69" s="45"/>
      <c r="H69" s="45"/>
      <c r="I69" s="45"/>
      <c r="J69" s="46"/>
    </row>
    <row r="70">
      <c r="A70" s="37" t="s">
        <v>56</v>
      </c>
      <c r="B70" s="37">
        <v>17</v>
      </c>
      <c r="C70" s="38" t="s">
        <v>157</v>
      </c>
      <c r="D70" s="37" t="s">
        <v>58</v>
      </c>
      <c r="E70" s="39" t="s">
        <v>158</v>
      </c>
      <c r="F70" s="40" t="s">
        <v>141</v>
      </c>
      <c r="G70" s="41">
        <v>360</v>
      </c>
      <c r="H70" s="42">
        <v>0</v>
      </c>
      <c r="I70" s="42">
        <f>ROUND(G70*H70,P4)</f>
        <v>0</v>
      </c>
      <c r="J70" s="37"/>
      <c r="O70" s="43">
        <f>I70*0.21</f>
        <v>0</v>
      </c>
      <c r="P70">
        <v>3</v>
      </c>
    </row>
    <row r="71">
      <c r="A71" s="37" t="s">
        <v>61</v>
      </c>
      <c r="B71" s="44"/>
      <c r="C71" s="45"/>
      <c r="D71" s="45"/>
      <c r="E71" s="39" t="s">
        <v>159</v>
      </c>
      <c r="F71" s="45"/>
      <c r="G71" s="45"/>
      <c r="H71" s="45"/>
      <c r="I71" s="45"/>
      <c r="J71" s="46"/>
    </row>
    <row r="72">
      <c r="A72" s="37" t="s">
        <v>92</v>
      </c>
      <c r="B72" s="44"/>
      <c r="C72" s="45"/>
      <c r="D72" s="45"/>
      <c r="E72" s="51" t="s">
        <v>160</v>
      </c>
      <c r="F72" s="45"/>
      <c r="G72" s="45"/>
      <c r="H72" s="45"/>
      <c r="I72" s="45"/>
      <c r="J72" s="46"/>
    </row>
    <row r="73">
      <c r="A73" s="37" t="s">
        <v>56</v>
      </c>
      <c r="B73" s="37">
        <v>18</v>
      </c>
      <c r="C73" s="38" t="s">
        <v>161</v>
      </c>
      <c r="D73" s="37" t="s">
        <v>58</v>
      </c>
      <c r="E73" s="39" t="s">
        <v>162</v>
      </c>
      <c r="F73" s="40" t="s">
        <v>91</v>
      </c>
      <c r="G73" s="41">
        <v>194.80000000000001</v>
      </c>
      <c r="H73" s="42">
        <v>0</v>
      </c>
      <c r="I73" s="42">
        <f>ROUND(G73*H73,P4)</f>
        <v>0</v>
      </c>
      <c r="J73" s="37"/>
      <c r="O73" s="43">
        <f>I73*0.21</f>
        <v>0</v>
      </c>
      <c r="P73">
        <v>3</v>
      </c>
    </row>
    <row r="74">
      <c r="A74" s="37" t="s">
        <v>61</v>
      </c>
      <c r="B74" s="44"/>
      <c r="C74" s="45"/>
      <c r="D74" s="45"/>
      <c r="E74" s="47" t="s">
        <v>58</v>
      </c>
      <c r="F74" s="45"/>
      <c r="G74" s="45"/>
      <c r="H74" s="45"/>
      <c r="I74" s="45"/>
      <c r="J74" s="46"/>
    </row>
    <row r="75">
      <c r="A75" s="37" t="s">
        <v>92</v>
      </c>
      <c r="B75" s="44"/>
      <c r="C75" s="45"/>
      <c r="D75" s="45"/>
      <c r="E75" s="51" t="s">
        <v>163</v>
      </c>
      <c r="F75" s="45"/>
      <c r="G75" s="45"/>
      <c r="H75" s="45"/>
      <c r="I75" s="45"/>
      <c r="J75" s="46"/>
    </row>
    <row r="76">
      <c r="A76" s="37" t="s">
        <v>92</v>
      </c>
      <c r="B76" s="44"/>
      <c r="C76" s="45"/>
      <c r="D76" s="45"/>
      <c r="E76" s="51" t="s">
        <v>164</v>
      </c>
      <c r="F76" s="45"/>
      <c r="G76" s="45"/>
      <c r="H76" s="45"/>
      <c r="I76" s="45"/>
      <c r="J76" s="46"/>
    </row>
    <row r="77">
      <c r="A77" s="37" t="s">
        <v>92</v>
      </c>
      <c r="B77" s="44"/>
      <c r="C77" s="45"/>
      <c r="D77" s="45"/>
      <c r="E77" s="51" t="s">
        <v>165</v>
      </c>
      <c r="F77" s="45"/>
      <c r="G77" s="45"/>
      <c r="H77" s="45"/>
      <c r="I77" s="45"/>
      <c r="J77" s="46"/>
    </row>
    <row r="78">
      <c r="A78" s="37" t="s">
        <v>92</v>
      </c>
      <c r="B78" s="44"/>
      <c r="C78" s="45"/>
      <c r="D78" s="45"/>
      <c r="E78" s="51" t="s">
        <v>166</v>
      </c>
      <c r="F78" s="45"/>
      <c r="G78" s="45"/>
      <c r="H78" s="45"/>
      <c r="I78" s="45"/>
      <c r="J78" s="46"/>
    </row>
    <row r="79">
      <c r="A79" s="37" t="s">
        <v>92</v>
      </c>
      <c r="B79" s="44"/>
      <c r="C79" s="45"/>
      <c r="D79" s="45"/>
      <c r="E79" s="51" t="s">
        <v>167</v>
      </c>
      <c r="F79" s="45"/>
      <c r="G79" s="45"/>
      <c r="H79" s="45"/>
      <c r="I79" s="45"/>
      <c r="J79" s="46"/>
    </row>
    <row r="80">
      <c r="A80" s="37" t="s">
        <v>92</v>
      </c>
      <c r="B80" s="44"/>
      <c r="C80" s="45"/>
      <c r="D80" s="45"/>
      <c r="E80" s="51" t="s">
        <v>168</v>
      </c>
      <c r="F80" s="45"/>
      <c r="G80" s="45"/>
      <c r="H80" s="45"/>
      <c r="I80" s="45"/>
      <c r="J80" s="46"/>
    </row>
    <row r="81">
      <c r="A81" s="37" t="s">
        <v>92</v>
      </c>
      <c r="B81" s="44"/>
      <c r="C81" s="45"/>
      <c r="D81" s="45"/>
      <c r="E81" s="51" t="s">
        <v>169</v>
      </c>
      <c r="F81" s="45"/>
      <c r="G81" s="45"/>
      <c r="H81" s="45"/>
      <c r="I81" s="45"/>
      <c r="J81" s="46"/>
    </row>
    <row r="82">
      <c r="A82" s="37" t="s">
        <v>92</v>
      </c>
      <c r="B82" s="44"/>
      <c r="C82" s="45"/>
      <c r="D82" s="45"/>
      <c r="E82" s="51" t="s">
        <v>170</v>
      </c>
      <c r="F82" s="45"/>
      <c r="G82" s="45"/>
      <c r="H82" s="45"/>
      <c r="I82" s="45"/>
      <c r="J82" s="46"/>
    </row>
    <row r="83">
      <c r="A83" s="37" t="s">
        <v>56</v>
      </c>
      <c r="B83" s="37">
        <v>19</v>
      </c>
      <c r="C83" s="38" t="s">
        <v>171</v>
      </c>
      <c r="D83" s="37" t="s">
        <v>58</v>
      </c>
      <c r="E83" s="39" t="s">
        <v>172</v>
      </c>
      <c r="F83" s="40" t="s">
        <v>91</v>
      </c>
      <c r="G83" s="41">
        <v>24</v>
      </c>
      <c r="H83" s="42">
        <v>0</v>
      </c>
      <c r="I83" s="42">
        <f>ROUND(G83*H83,P4)</f>
        <v>0</v>
      </c>
      <c r="J83" s="37"/>
      <c r="O83" s="43">
        <f>I83*0.21</f>
        <v>0</v>
      </c>
      <c r="P83">
        <v>3</v>
      </c>
    </row>
    <row r="84">
      <c r="A84" s="37" t="s">
        <v>61</v>
      </c>
      <c r="B84" s="44"/>
      <c r="C84" s="45"/>
      <c r="D84" s="45"/>
      <c r="E84" s="47" t="s">
        <v>58</v>
      </c>
      <c r="F84" s="45"/>
      <c r="G84" s="45"/>
      <c r="H84" s="45"/>
      <c r="I84" s="45"/>
      <c r="J84" s="46"/>
    </row>
    <row r="85">
      <c r="A85" s="37" t="s">
        <v>92</v>
      </c>
      <c r="B85" s="44"/>
      <c r="C85" s="45"/>
      <c r="D85" s="45"/>
      <c r="E85" s="51" t="s">
        <v>173</v>
      </c>
      <c r="F85" s="45"/>
      <c r="G85" s="45"/>
      <c r="H85" s="45"/>
      <c r="I85" s="45"/>
      <c r="J85" s="46"/>
    </row>
    <row r="86">
      <c r="A86" s="37" t="s">
        <v>56</v>
      </c>
      <c r="B86" s="37">
        <v>20</v>
      </c>
      <c r="C86" s="38" t="s">
        <v>174</v>
      </c>
      <c r="D86" s="37" t="s">
        <v>58</v>
      </c>
      <c r="E86" s="39" t="s">
        <v>175</v>
      </c>
      <c r="F86" s="40" t="s">
        <v>91</v>
      </c>
      <c r="G86" s="41">
        <v>208.21700000000001</v>
      </c>
      <c r="H86" s="42">
        <v>0</v>
      </c>
      <c r="I86" s="42">
        <f>ROUND(G86*H86,P4)</f>
        <v>0</v>
      </c>
      <c r="J86" s="37"/>
      <c r="O86" s="43">
        <f>I86*0.21</f>
        <v>0</v>
      </c>
      <c r="P86">
        <v>3</v>
      </c>
    </row>
    <row r="87">
      <c r="A87" s="37" t="s">
        <v>61</v>
      </c>
      <c r="B87" s="44"/>
      <c r="C87" s="45"/>
      <c r="D87" s="45"/>
      <c r="E87" s="47" t="s">
        <v>58</v>
      </c>
      <c r="F87" s="45"/>
      <c r="G87" s="45"/>
      <c r="H87" s="45"/>
      <c r="I87" s="45"/>
      <c r="J87" s="46"/>
    </row>
    <row r="88" ht="28.8">
      <c r="A88" s="37" t="s">
        <v>92</v>
      </c>
      <c r="B88" s="44"/>
      <c r="C88" s="45"/>
      <c r="D88" s="45"/>
      <c r="E88" s="51" t="s">
        <v>176</v>
      </c>
      <c r="F88" s="45"/>
      <c r="G88" s="45"/>
      <c r="H88" s="45"/>
      <c r="I88" s="45"/>
      <c r="J88" s="46"/>
    </row>
    <row r="89">
      <c r="A89" s="37" t="s">
        <v>56</v>
      </c>
      <c r="B89" s="37">
        <v>21</v>
      </c>
      <c r="C89" s="38" t="s">
        <v>177</v>
      </c>
      <c r="D89" s="37"/>
      <c r="E89" s="39" t="s">
        <v>178</v>
      </c>
      <c r="F89" s="40" t="s">
        <v>91</v>
      </c>
      <c r="G89" s="41">
        <v>30</v>
      </c>
      <c r="H89" s="42">
        <v>0</v>
      </c>
      <c r="I89" s="42">
        <f>ROUND(G89*H89,P4)</f>
        <v>0</v>
      </c>
      <c r="J89" s="37"/>
      <c r="O89" s="43">
        <f>I89*0.21</f>
        <v>0</v>
      </c>
      <c r="P89">
        <v>3</v>
      </c>
    </row>
    <row r="90">
      <c r="A90" s="37" t="s">
        <v>61</v>
      </c>
      <c r="B90" s="44"/>
      <c r="C90" s="45"/>
      <c r="D90" s="45"/>
      <c r="E90" s="47" t="s">
        <v>58</v>
      </c>
      <c r="F90" s="45"/>
      <c r="G90" s="45"/>
      <c r="H90" s="45"/>
      <c r="I90" s="45"/>
      <c r="J90" s="46"/>
    </row>
    <row r="91">
      <c r="A91" s="37" t="s">
        <v>92</v>
      </c>
      <c r="B91" s="44"/>
      <c r="C91" s="45"/>
      <c r="D91" s="45"/>
      <c r="E91" s="51" t="s">
        <v>179</v>
      </c>
      <c r="F91" s="45"/>
      <c r="G91" s="45"/>
      <c r="H91" s="45"/>
      <c r="I91" s="45"/>
      <c r="J91" s="46"/>
    </row>
    <row r="92">
      <c r="A92" s="37" t="s">
        <v>56</v>
      </c>
      <c r="B92" s="37">
        <v>22</v>
      </c>
      <c r="C92" s="38" t="s">
        <v>180</v>
      </c>
      <c r="D92" s="37"/>
      <c r="E92" s="39" t="s">
        <v>181</v>
      </c>
      <c r="F92" s="40" t="s">
        <v>91</v>
      </c>
      <c r="G92" s="41">
        <v>15</v>
      </c>
      <c r="H92" s="42">
        <v>0</v>
      </c>
      <c r="I92" s="42">
        <f>ROUND(G92*H92,P4)</f>
        <v>0</v>
      </c>
      <c r="J92" s="37"/>
      <c r="O92" s="43">
        <f>I92*0.21</f>
        <v>0</v>
      </c>
      <c r="P92">
        <v>3</v>
      </c>
    </row>
    <row r="93">
      <c r="A93" s="37" t="s">
        <v>61</v>
      </c>
      <c r="B93" s="44"/>
      <c r="C93" s="45"/>
      <c r="D93" s="45"/>
      <c r="E93" s="47" t="s">
        <v>58</v>
      </c>
      <c r="F93" s="45"/>
      <c r="G93" s="45"/>
      <c r="H93" s="45"/>
      <c r="I93" s="45"/>
      <c r="J93" s="46"/>
    </row>
    <row r="94">
      <c r="A94" s="37" t="s">
        <v>92</v>
      </c>
      <c r="B94" s="44"/>
      <c r="C94" s="45"/>
      <c r="D94" s="45"/>
      <c r="E94" s="51" t="s">
        <v>182</v>
      </c>
      <c r="F94" s="45"/>
      <c r="G94" s="45"/>
      <c r="H94" s="45"/>
      <c r="I94" s="45"/>
      <c r="J94" s="46"/>
    </row>
    <row r="95">
      <c r="A95" s="37" t="s">
        <v>56</v>
      </c>
      <c r="B95" s="37">
        <v>23</v>
      </c>
      <c r="C95" s="38" t="s">
        <v>183</v>
      </c>
      <c r="D95" s="37" t="s">
        <v>58</v>
      </c>
      <c r="E95" s="39" t="s">
        <v>184</v>
      </c>
      <c r="F95" s="40" t="s">
        <v>91</v>
      </c>
      <c r="G95" s="41">
        <v>10.583</v>
      </c>
      <c r="H95" s="42">
        <v>0</v>
      </c>
      <c r="I95" s="42">
        <f>ROUND(G95*H95,P4)</f>
        <v>0</v>
      </c>
      <c r="J95" s="37"/>
      <c r="O95" s="43">
        <f>I95*0.21</f>
        <v>0</v>
      </c>
      <c r="P95">
        <v>3</v>
      </c>
    </row>
    <row r="96">
      <c r="A96" s="37" t="s">
        <v>61</v>
      </c>
      <c r="B96" s="44"/>
      <c r="C96" s="45"/>
      <c r="D96" s="45"/>
      <c r="E96" s="47" t="s">
        <v>58</v>
      </c>
      <c r="F96" s="45"/>
      <c r="G96" s="45"/>
      <c r="H96" s="45"/>
      <c r="I96" s="45"/>
      <c r="J96" s="46"/>
    </row>
    <row r="97">
      <c r="A97" s="37" t="s">
        <v>92</v>
      </c>
      <c r="B97" s="44"/>
      <c r="C97" s="45"/>
      <c r="D97" s="45"/>
      <c r="E97" s="51" t="s">
        <v>185</v>
      </c>
      <c r="F97" s="45"/>
      <c r="G97" s="45"/>
      <c r="H97" s="45"/>
      <c r="I97" s="45"/>
      <c r="J97" s="46"/>
    </row>
    <row r="98">
      <c r="A98" s="37" t="s">
        <v>92</v>
      </c>
      <c r="B98" s="44"/>
      <c r="C98" s="45"/>
      <c r="D98" s="45"/>
      <c r="E98" s="51" t="s">
        <v>186</v>
      </c>
      <c r="F98" s="45"/>
      <c r="G98" s="45"/>
      <c r="H98" s="45"/>
      <c r="I98" s="45"/>
      <c r="J98" s="46"/>
    </row>
    <row r="99">
      <c r="A99" s="37" t="s">
        <v>92</v>
      </c>
      <c r="B99" s="44"/>
      <c r="C99" s="45"/>
      <c r="D99" s="45"/>
      <c r="E99" s="51" t="s">
        <v>187</v>
      </c>
      <c r="F99" s="45"/>
      <c r="G99" s="45"/>
      <c r="H99" s="45"/>
      <c r="I99" s="45"/>
      <c r="J99" s="46"/>
    </row>
    <row r="100">
      <c r="A100" s="37" t="s">
        <v>92</v>
      </c>
      <c r="B100" s="44"/>
      <c r="C100" s="45"/>
      <c r="D100" s="45"/>
      <c r="E100" s="51" t="s">
        <v>188</v>
      </c>
      <c r="F100" s="45"/>
      <c r="G100" s="45"/>
      <c r="H100" s="45"/>
      <c r="I100" s="45"/>
      <c r="J100" s="46"/>
    </row>
    <row r="101">
      <c r="A101" s="37" t="s">
        <v>92</v>
      </c>
      <c r="B101" s="44"/>
      <c r="C101" s="45"/>
      <c r="D101" s="45"/>
      <c r="E101" s="51" t="s">
        <v>189</v>
      </c>
      <c r="F101" s="45"/>
      <c r="G101" s="45"/>
      <c r="H101" s="45"/>
      <c r="I101" s="45"/>
      <c r="J101" s="46"/>
    </row>
    <row r="102">
      <c r="A102" s="37" t="s">
        <v>92</v>
      </c>
      <c r="B102" s="44"/>
      <c r="C102" s="45"/>
      <c r="D102" s="45"/>
      <c r="E102" s="51" t="s">
        <v>190</v>
      </c>
      <c r="F102" s="45"/>
      <c r="G102" s="45"/>
      <c r="H102" s="45"/>
      <c r="I102" s="45"/>
      <c r="J102" s="46"/>
    </row>
    <row r="103">
      <c r="A103" s="37" t="s">
        <v>92</v>
      </c>
      <c r="B103" s="44"/>
      <c r="C103" s="45"/>
      <c r="D103" s="45"/>
      <c r="E103" s="51" t="s">
        <v>191</v>
      </c>
      <c r="F103" s="45"/>
      <c r="G103" s="45"/>
      <c r="H103" s="45"/>
      <c r="I103" s="45"/>
      <c r="J103" s="46"/>
    </row>
    <row r="104">
      <c r="A104" s="37" t="s">
        <v>56</v>
      </c>
      <c r="B104" s="37">
        <v>24</v>
      </c>
      <c r="C104" s="38" t="s">
        <v>192</v>
      </c>
      <c r="D104" s="37" t="s">
        <v>58</v>
      </c>
      <c r="E104" s="39" t="s">
        <v>193</v>
      </c>
      <c r="F104" s="40" t="s">
        <v>91</v>
      </c>
      <c r="G104" s="41">
        <v>9.6400000000000006</v>
      </c>
      <c r="H104" s="42">
        <v>0</v>
      </c>
      <c r="I104" s="42">
        <f>ROUND(G104*H104,P4)</f>
        <v>0</v>
      </c>
      <c r="J104" s="37"/>
      <c r="O104" s="43">
        <f>I104*0.21</f>
        <v>0</v>
      </c>
      <c r="P104">
        <v>3</v>
      </c>
    </row>
    <row r="105">
      <c r="A105" s="37" t="s">
        <v>61</v>
      </c>
      <c r="B105" s="44"/>
      <c r="C105" s="45"/>
      <c r="D105" s="45"/>
      <c r="E105" s="47" t="s">
        <v>58</v>
      </c>
      <c r="F105" s="45"/>
      <c r="G105" s="45"/>
      <c r="H105" s="45"/>
      <c r="I105" s="45"/>
      <c r="J105" s="46"/>
    </row>
    <row r="106">
      <c r="A106" s="37" t="s">
        <v>92</v>
      </c>
      <c r="B106" s="44"/>
      <c r="C106" s="45"/>
      <c r="D106" s="45"/>
      <c r="E106" s="51" t="s">
        <v>194</v>
      </c>
      <c r="F106" s="45"/>
      <c r="G106" s="45"/>
      <c r="H106" s="45"/>
      <c r="I106" s="45"/>
      <c r="J106" s="46"/>
    </row>
    <row r="107">
      <c r="A107" s="37" t="s">
        <v>56</v>
      </c>
      <c r="B107" s="37">
        <v>25</v>
      </c>
      <c r="C107" s="38" t="s">
        <v>195</v>
      </c>
      <c r="D107" s="37" t="s">
        <v>58</v>
      </c>
      <c r="E107" s="39" t="s">
        <v>196</v>
      </c>
      <c r="F107" s="40" t="s">
        <v>114</v>
      </c>
      <c r="G107" s="41">
        <v>1150</v>
      </c>
      <c r="H107" s="42">
        <v>0</v>
      </c>
      <c r="I107" s="42">
        <f>ROUND(G107*H107,P4)</f>
        <v>0</v>
      </c>
      <c r="J107" s="37"/>
      <c r="O107" s="43">
        <f>I107*0.21</f>
        <v>0</v>
      </c>
      <c r="P107">
        <v>3</v>
      </c>
    </row>
    <row r="108">
      <c r="A108" s="37" t="s">
        <v>61</v>
      </c>
      <c r="B108" s="44"/>
      <c r="C108" s="45"/>
      <c r="D108" s="45"/>
      <c r="E108" s="47" t="s">
        <v>58</v>
      </c>
      <c r="F108" s="45"/>
      <c r="G108" s="45"/>
      <c r="H108" s="45"/>
      <c r="I108" s="45"/>
      <c r="J108" s="46"/>
    </row>
    <row r="109">
      <c r="A109" s="37" t="s">
        <v>92</v>
      </c>
      <c r="B109" s="44"/>
      <c r="C109" s="45"/>
      <c r="D109" s="45"/>
      <c r="E109" s="51" t="s">
        <v>197</v>
      </c>
      <c r="F109" s="45"/>
      <c r="G109" s="45"/>
      <c r="H109" s="45"/>
      <c r="I109" s="45"/>
      <c r="J109" s="46"/>
    </row>
    <row r="110">
      <c r="A110" s="37" t="s">
        <v>56</v>
      </c>
      <c r="B110" s="37">
        <v>26</v>
      </c>
      <c r="C110" s="38" t="s">
        <v>198</v>
      </c>
      <c r="D110" s="37" t="s">
        <v>58</v>
      </c>
      <c r="E110" s="39" t="s">
        <v>199</v>
      </c>
      <c r="F110" s="40" t="s">
        <v>91</v>
      </c>
      <c r="G110" s="41">
        <v>33</v>
      </c>
      <c r="H110" s="42">
        <v>0</v>
      </c>
      <c r="I110" s="42">
        <f>ROUND(G110*H110,P4)</f>
        <v>0</v>
      </c>
      <c r="J110" s="37"/>
      <c r="O110" s="43">
        <f>I110*0.21</f>
        <v>0</v>
      </c>
      <c r="P110">
        <v>3</v>
      </c>
    </row>
    <row r="111">
      <c r="A111" s="37" t="s">
        <v>61</v>
      </c>
      <c r="B111" s="44"/>
      <c r="C111" s="45"/>
      <c r="D111" s="45"/>
      <c r="E111" s="47" t="s">
        <v>58</v>
      </c>
      <c r="F111" s="45"/>
      <c r="G111" s="45"/>
      <c r="H111" s="45"/>
      <c r="I111" s="45"/>
      <c r="J111" s="46"/>
    </row>
    <row r="112">
      <c r="A112" s="37" t="s">
        <v>92</v>
      </c>
      <c r="B112" s="44"/>
      <c r="C112" s="45"/>
      <c r="D112" s="45"/>
      <c r="E112" s="51" t="s">
        <v>200</v>
      </c>
      <c r="F112" s="45"/>
      <c r="G112" s="45"/>
      <c r="H112" s="45"/>
      <c r="I112" s="45"/>
      <c r="J112" s="46"/>
    </row>
    <row r="113">
      <c r="A113" s="37" t="s">
        <v>56</v>
      </c>
      <c r="B113" s="37">
        <v>27</v>
      </c>
      <c r="C113" s="38" t="s">
        <v>201</v>
      </c>
      <c r="D113" s="37" t="s">
        <v>58</v>
      </c>
      <c r="E113" s="39" t="s">
        <v>202</v>
      </c>
      <c r="F113" s="40" t="s">
        <v>114</v>
      </c>
      <c r="G113" s="41">
        <v>220</v>
      </c>
      <c r="H113" s="42">
        <v>0</v>
      </c>
      <c r="I113" s="42">
        <f>ROUND(G113*H113,P4)</f>
        <v>0</v>
      </c>
      <c r="J113" s="37"/>
      <c r="O113" s="43">
        <f>I113*0.21</f>
        <v>0</v>
      </c>
      <c r="P113">
        <v>3</v>
      </c>
    </row>
    <row r="114">
      <c r="A114" s="37" t="s">
        <v>61</v>
      </c>
      <c r="B114" s="44"/>
      <c r="C114" s="45"/>
      <c r="D114" s="45"/>
      <c r="E114" s="47" t="s">
        <v>58</v>
      </c>
      <c r="F114" s="45"/>
      <c r="G114" s="45"/>
      <c r="H114" s="45"/>
      <c r="I114" s="45"/>
      <c r="J114" s="46"/>
    </row>
    <row r="115">
      <c r="A115" s="37" t="s">
        <v>92</v>
      </c>
      <c r="B115" s="44"/>
      <c r="C115" s="45"/>
      <c r="D115" s="45"/>
      <c r="E115" s="51" t="s">
        <v>203</v>
      </c>
      <c r="F115" s="45"/>
      <c r="G115" s="45"/>
      <c r="H115" s="45"/>
      <c r="I115" s="45"/>
      <c r="J115" s="46"/>
    </row>
    <row r="116">
      <c r="A116" s="37" t="s">
        <v>56</v>
      </c>
      <c r="B116" s="37">
        <v>28</v>
      </c>
      <c r="C116" s="38" t="s">
        <v>204</v>
      </c>
      <c r="D116" s="37" t="s">
        <v>58</v>
      </c>
      <c r="E116" s="39" t="s">
        <v>205</v>
      </c>
      <c r="F116" s="40" t="s">
        <v>71</v>
      </c>
      <c r="G116" s="41">
        <v>40</v>
      </c>
      <c r="H116" s="42">
        <v>0</v>
      </c>
      <c r="I116" s="42">
        <f>ROUND(G116*H116,P4)</f>
        <v>0</v>
      </c>
      <c r="J116" s="37"/>
      <c r="O116" s="43">
        <f>I116*0.21</f>
        <v>0</v>
      </c>
      <c r="P116">
        <v>3</v>
      </c>
    </row>
    <row r="117">
      <c r="A117" s="37" t="s">
        <v>61</v>
      </c>
      <c r="B117" s="44"/>
      <c r="C117" s="45"/>
      <c r="D117" s="45"/>
      <c r="E117" s="39" t="s">
        <v>206</v>
      </c>
      <c r="F117" s="45"/>
      <c r="G117" s="45"/>
      <c r="H117" s="45"/>
      <c r="I117" s="45"/>
      <c r="J117" s="46"/>
    </row>
    <row r="118">
      <c r="A118" s="37" t="s">
        <v>92</v>
      </c>
      <c r="B118" s="44"/>
      <c r="C118" s="45"/>
      <c r="D118" s="45"/>
      <c r="E118" s="51" t="s">
        <v>207</v>
      </c>
      <c r="F118" s="45"/>
      <c r="G118" s="45"/>
      <c r="H118" s="45"/>
      <c r="I118" s="45"/>
      <c r="J118" s="46"/>
    </row>
    <row r="119">
      <c r="A119" s="31" t="s">
        <v>53</v>
      </c>
      <c r="B119" s="32"/>
      <c r="C119" s="33" t="s">
        <v>208</v>
      </c>
      <c r="D119" s="34"/>
      <c r="E119" s="31" t="s">
        <v>209</v>
      </c>
      <c r="F119" s="34"/>
      <c r="G119" s="34"/>
      <c r="H119" s="34"/>
      <c r="I119" s="35">
        <f>SUMIFS(I120:I122,A120:A122,"P")</f>
        <v>0</v>
      </c>
      <c r="J119" s="36"/>
    </row>
    <row r="120">
      <c r="A120" s="37" t="s">
        <v>56</v>
      </c>
      <c r="B120" s="37">
        <v>29</v>
      </c>
      <c r="C120" s="38" t="s">
        <v>210</v>
      </c>
      <c r="D120" s="37" t="s">
        <v>58</v>
      </c>
      <c r="E120" s="39" t="s">
        <v>211</v>
      </c>
      <c r="F120" s="40" t="s">
        <v>141</v>
      </c>
      <c r="G120" s="41">
        <v>74</v>
      </c>
      <c r="H120" s="42">
        <v>0</v>
      </c>
      <c r="I120" s="42">
        <f>ROUND(G120*H120,P4)</f>
        <v>0</v>
      </c>
      <c r="J120" s="37"/>
      <c r="O120" s="43">
        <f>I120*0.21</f>
        <v>0</v>
      </c>
      <c r="P120">
        <v>3</v>
      </c>
    </row>
    <row r="121">
      <c r="A121" s="37" t="s">
        <v>61</v>
      </c>
      <c r="B121" s="44"/>
      <c r="C121" s="45"/>
      <c r="D121" s="45"/>
      <c r="E121" s="47" t="s">
        <v>58</v>
      </c>
      <c r="F121" s="45"/>
      <c r="G121" s="45"/>
      <c r="H121" s="45"/>
      <c r="I121" s="45"/>
      <c r="J121" s="46"/>
    </row>
    <row r="122">
      <c r="A122" s="37" t="s">
        <v>92</v>
      </c>
      <c r="B122" s="44"/>
      <c r="C122" s="45"/>
      <c r="D122" s="45"/>
      <c r="E122" s="51" t="s">
        <v>212</v>
      </c>
      <c r="F122" s="45"/>
      <c r="G122" s="45"/>
      <c r="H122" s="45"/>
      <c r="I122" s="45"/>
      <c r="J122" s="46"/>
    </row>
    <row r="123">
      <c r="A123" s="31" t="s">
        <v>53</v>
      </c>
      <c r="B123" s="32"/>
      <c r="C123" s="33" t="s">
        <v>213</v>
      </c>
      <c r="D123" s="34"/>
      <c r="E123" s="31" t="s">
        <v>214</v>
      </c>
      <c r="F123" s="34"/>
      <c r="G123" s="34"/>
      <c r="H123" s="34"/>
      <c r="I123" s="35">
        <f>SUMIFS(I124:I126,A124:A126,"P")</f>
        <v>0</v>
      </c>
      <c r="J123" s="36"/>
    </row>
    <row r="124">
      <c r="A124" s="37" t="s">
        <v>56</v>
      </c>
      <c r="B124" s="37">
        <v>30</v>
      </c>
      <c r="C124" s="38" t="s">
        <v>215</v>
      </c>
      <c r="D124" s="37" t="s">
        <v>58</v>
      </c>
      <c r="E124" s="39" t="s">
        <v>216</v>
      </c>
      <c r="F124" s="40" t="s">
        <v>91</v>
      </c>
      <c r="G124" s="41">
        <v>2</v>
      </c>
      <c r="H124" s="42">
        <v>0</v>
      </c>
      <c r="I124" s="42">
        <f>ROUND(G124*H124,P4)</f>
        <v>0</v>
      </c>
      <c r="J124" s="37"/>
      <c r="O124" s="43">
        <f>I124*0.21</f>
        <v>0</v>
      </c>
      <c r="P124">
        <v>3</v>
      </c>
    </row>
    <row r="125">
      <c r="A125" s="37" t="s">
        <v>61</v>
      </c>
      <c r="B125" s="44"/>
      <c r="C125" s="45"/>
      <c r="D125" s="45"/>
      <c r="E125" s="47" t="s">
        <v>58</v>
      </c>
      <c r="F125" s="45"/>
      <c r="G125" s="45"/>
      <c r="H125" s="45"/>
      <c r="I125" s="45"/>
      <c r="J125" s="46"/>
    </row>
    <row r="126">
      <c r="A126" s="37" t="s">
        <v>92</v>
      </c>
      <c r="B126" s="44"/>
      <c r="C126" s="45"/>
      <c r="D126" s="45"/>
      <c r="E126" s="51" t="s">
        <v>217</v>
      </c>
      <c r="F126" s="45"/>
      <c r="G126" s="45"/>
      <c r="H126" s="45"/>
      <c r="I126" s="45"/>
      <c r="J126" s="46"/>
    </row>
    <row r="127">
      <c r="A127" s="31" t="s">
        <v>53</v>
      </c>
      <c r="B127" s="32"/>
      <c r="C127" s="33" t="s">
        <v>218</v>
      </c>
      <c r="D127" s="34"/>
      <c r="E127" s="31" t="s">
        <v>219</v>
      </c>
      <c r="F127" s="34"/>
      <c r="G127" s="34"/>
      <c r="H127" s="34"/>
      <c r="I127" s="35">
        <f>SUMIFS(I128:I193,A128:A193,"P")</f>
        <v>0</v>
      </c>
      <c r="J127" s="36"/>
    </row>
    <row r="128">
      <c r="A128" s="37" t="s">
        <v>56</v>
      </c>
      <c r="B128" s="37">
        <v>31</v>
      </c>
      <c r="C128" s="38" t="s">
        <v>220</v>
      </c>
      <c r="D128" s="37" t="s">
        <v>58</v>
      </c>
      <c r="E128" s="39" t="s">
        <v>221</v>
      </c>
      <c r="F128" s="40" t="s">
        <v>91</v>
      </c>
      <c r="G128" s="41">
        <v>68.799999999999997</v>
      </c>
      <c r="H128" s="42">
        <v>0</v>
      </c>
      <c r="I128" s="42">
        <f>ROUND(G128*H128,P4)</f>
        <v>0</v>
      </c>
      <c r="J128" s="37"/>
      <c r="O128" s="43">
        <f>I128*0.21</f>
        <v>0</v>
      </c>
      <c r="P128">
        <v>3</v>
      </c>
    </row>
    <row r="129">
      <c r="A129" s="37" t="s">
        <v>61</v>
      </c>
      <c r="B129" s="44"/>
      <c r="C129" s="45"/>
      <c r="D129" s="45"/>
      <c r="E129" s="47" t="s">
        <v>58</v>
      </c>
      <c r="F129" s="45"/>
      <c r="G129" s="45"/>
      <c r="H129" s="45"/>
      <c r="I129" s="45"/>
      <c r="J129" s="46"/>
    </row>
    <row r="130">
      <c r="A130" s="37" t="s">
        <v>92</v>
      </c>
      <c r="B130" s="44"/>
      <c r="C130" s="45"/>
      <c r="D130" s="45"/>
      <c r="E130" s="51" t="s">
        <v>222</v>
      </c>
      <c r="F130" s="45"/>
      <c r="G130" s="45"/>
      <c r="H130" s="45"/>
      <c r="I130" s="45"/>
      <c r="J130" s="46"/>
    </row>
    <row r="131">
      <c r="A131" s="37" t="s">
        <v>92</v>
      </c>
      <c r="B131" s="44"/>
      <c r="C131" s="45"/>
      <c r="D131" s="45"/>
      <c r="E131" s="51" t="s">
        <v>223</v>
      </c>
      <c r="F131" s="45"/>
      <c r="G131" s="45"/>
      <c r="H131" s="45"/>
      <c r="I131" s="45"/>
      <c r="J131" s="46"/>
    </row>
    <row r="132">
      <c r="A132" s="37" t="s">
        <v>92</v>
      </c>
      <c r="B132" s="44"/>
      <c r="C132" s="45"/>
      <c r="D132" s="45"/>
      <c r="E132" s="51" t="s">
        <v>224</v>
      </c>
      <c r="F132" s="45"/>
      <c r="G132" s="45"/>
      <c r="H132" s="45"/>
      <c r="I132" s="45"/>
      <c r="J132" s="46"/>
    </row>
    <row r="133">
      <c r="A133" s="37" t="s">
        <v>56</v>
      </c>
      <c r="B133" s="37">
        <v>32</v>
      </c>
      <c r="C133" s="38" t="s">
        <v>225</v>
      </c>
      <c r="D133" s="37" t="s">
        <v>58</v>
      </c>
      <c r="E133" s="39" t="s">
        <v>226</v>
      </c>
      <c r="F133" s="40" t="s">
        <v>91</v>
      </c>
      <c r="G133" s="41">
        <v>2.3999999999999999</v>
      </c>
      <c r="H133" s="42">
        <v>0</v>
      </c>
      <c r="I133" s="42">
        <f>ROUND(G133*H133,P4)</f>
        <v>0</v>
      </c>
      <c r="J133" s="37"/>
      <c r="O133" s="43">
        <f>I133*0.21</f>
        <v>0</v>
      </c>
      <c r="P133">
        <v>3</v>
      </c>
    </row>
    <row r="134">
      <c r="A134" s="37" t="s">
        <v>61</v>
      </c>
      <c r="B134" s="44"/>
      <c r="C134" s="45"/>
      <c r="D134" s="45"/>
      <c r="E134" s="47" t="s">
        <v>58</v>
      </c>
      <c r="F134" s="45"/>
      <c r="G134" s="45"/>
      <c r="H134" s="45"/>
      <c r="I134" s="45"/>
      <c r="J134" s="46"/>
    </row>
    <row r="135">
      <c r="A135" s="37" t="s">
        <v>92</v>
      </c>
      <c r="B135" s="44"/>
      <c r="C135" s="45"/>
      <c r="D135" s="45"/>
      <c r="E135" s="51" t="s">
        <v>227</v>
      </c>
      <c r="F135" s="45"/>
      <c r="G135" s="45"/>
      <c r="H135" s="45"/>
      <c r="I135" s="45"/>
      <c r="J135" s="46"/>
    </row>
    <row r="136">
      <c r="A136" s="37" t="s">
        <v>56</v>
      </c>
      <c r="B136" s="37">
        <v>33</v>
      </c>
      <c r="C136" s="38" t="s">
        <v>228</v>
      </c>
      <c r="D136" s="37" t="s">
        <v>58</v>
      </c>
      <c r="E136" s="39" t="s">
        <v>229</v>
      </c>
      <c r="F136" s="40" t="s">
        <v>91</v>
      </c>
      <c r="G136" s="41">
        <v>226.40000000000001</v>
      </c>
      <c r="H136" s="42">
        <v>0</v>
      </c>
      <c r="I136" s="42">
        <f>ROUND(G136*H136,P4)</f>
        <v>0</v>
      </c>
      <c r="J136" s="37"/>
      <c r="O136" s="43">
        <f>I136*0.21</f>
        <v>0</v>
      </c>
      <c r="P136">
        <v>3</v>
      </c>
    </row>
    <row r="137">
      <c r="A137" s="37" t="s">
        <v>61</v>
      </c>
      <c r="B137" s="44"/>
      <c r="C137" s="45"/>
      <c r="D137" s="45"/>
      <c r="E137" s="47" t="s">
        <v>58</v>
      </c>
      <c r="F137" s="45"/>
      <c r="G137" s="45"/>
      <c r="H137" s="45"/>
      <c r="I137" s="45"/>
      <c r="J137" s="46"/>
    </row>
    <row r="138">
      <c r="A138" s="37" t="s">
        <v>92</v>
      </c>
      <c r="B138" s="44"/>
      <c r="C138" s="45"/>
      <c r="D138" s="45"/>
      <c r="E138" s="51" t="s">
        <v>230</v>
      </c>
      <c r="F138" s="45"/>
      <c r="G138" s="45"/>
      <c r="H138" s="45"/>
      <c r="I138" s="45"/>
      <c r="J138" s="46"/>
    </row>
    <row r="139">
      <c r="A139" s="37" t="s">
        <v>92</v>
      </c>
      <c r="B139" s="44"/>
      <c r="C139" s="45"/>
      <c r="D139" s="45"/>
      <c r="E139" s="51" t="s">
        <v>231</v>
      </c>
      <c r="F139" s="45"/>
      <c r="G139" s="45"/>
      <c r="H139" s="45"/>
      <c r="I139" s="45"/>
      <c r="J139" s="46"/>
    </row>
    <row r="140">
      <c r="A140" s="37" t="s">
        <v>92</v>
      </c>
      <c r="B140" s="44"/>
      <c r="C140" s="45"/>
      <c r="D140" s="45"/>
      <c r="E140" s="51" t="s">
        <v>232</v>
      </c>
      <c r="F140" s="45"/>
      <c r="G140" s="45"/>
      <c r="H140" s="45"/>
      <c r="I140" s="45"/>
      <c r="J140" s="46"/>
    </row>
    <row r="141">
      <c r="A141" s="37" t="s">
        <v>92</v>
      </c>
      <c r="B141" s="44"/>
      <c r="C141" s="45"/>
      <c r="D141" s="45"/>
      <c r="E141" s="51" t="s">
        <v>233</v>
      </c>
      <c r="F141" s="45"/>
      <c r="G141" s="45"/>
      <c r="H141" s="45"/>
      <c r="I141" s="45"/>
      <c r="J141" s="46"/>
    </row>
    <row r="142">
      <c r="A142" s="37" t="s">
        <v>92</v>
      </c>
      <c r="B142" s="44"/>
      <c r="C142" s="45"/>
      <c r="D142" s="45"/>
      <c r="E142" s="51" t="s">
        <v>234</v>
      </c>
      <c r="F142" s="45"/>
      <c r="G142" s="45"/>
      <c r="H142" s="45"/>
      <c r="I142" s="45"/>
      <c r="J142" s="46"/>
    </row>
    <row r="143">
      <c r="A143" s="37" t="s">
        <v>92</v>
      </c>
      <c r="B143" s="44"/>
      <c r="C143" s="45"/>
      <c r="D143" s="45"/>
      <c r="E143" s="51" t="s">
        <v>235</v>
      </c>
      <c r="F143" s="45"/>
      <c r="G143" s="45"/>
      <c r="H143" s="45"/>
      <c r="I143" s="45"/>
      <c r="J143" s="46"/>
    </row>
    <row r="144">
      <c r="A144" s="37" t="s">
        <v>56</v>
      </c>
      <c r="B144" s="37">
        <v>34</v>
      </c>
      <c r="C144" s="38" t="s">
        <v>236</v>
      </c>
      <c r="D144" s="37" t="s">
        <v>58</v>
      </c>
      <c r="E144" s="39" t="s">
        <v>237</v>
      </c>
      <c r="F144" s="40" t="s">
        <v>114</v>
      </c>
      <c r="G144" s="41">
        <v>621</v>
      </c>
      <c r="H144" s="42">
        <v>0</v>
      </c>
      <c r="I144" s="42">
        <f>ROUND(G144*H144,P4)</f>
        <v>0</v>
      </c>
      <c r="J144" s="37"/>
      <c r="O144" s="43">
        <f>I144*0.21</f>
        <v>0</v>
      </c>
      <c r="P144">
        <v>3</v>
      </c>
    </row>
    <row r="145">
      <c r="A145" s="37" t="s">
        <v>61</v>
      </c>
      <c r="B145" s="44"/>
      <c r="C145" s="45"/>
      <c r="D145" s="45"/>
      <c r="E145" s="39" t="s">
        <v>238</v>
      </c>
      <c r="F145" s="45"/>
      <c r="G145" s="45"/>
      <c r="H145" s="45"/>
      <c r="I145" s="45"/>
      <c r="J145" s="46"/>
    </row>
    <row r="146">
      <c r="A146" s="37" t="s">
        <v>92</v>
      </c>
      <c r="B146" s="44"/>
      <c r="C146" s="45"/>
      <c r="D146" s="45"/>
      <c r="E146" s="51" t="s">
        <v>239</v>
      </c>
      <c r="F146" s="45"/>
      <c r="G146" s="45"/>
      <c r="H146" s="45"/>
      <c r="I146" s="45"/>
      <c r="J146" s="46"/>
    </row>
    <row r="147">
      <c r="A147" s="37" t="s">
        <v>92</v>
      </c>
      <c r="B147" s="44"/>
      <c r="C147" s="45"/>
      <c r="D147" s="45"/>
      <c r="E147" s="51" t="s">
        <v>240</v>
      </c>
      <c r="F147" s="45"/>
      <c r="G147" s="45"/>
      <c r="H147" s="45"/>
      <c r="I147" s="45"/>
      <c r="J147" s="46"/>
    </row>
    <row r="148">
      <c r="A148" s="37" t="s">
        <v>92</v>
      </c>
      <c r="B148" s="44"/>
      <c r="C148" s="45"/>
      <c r="D148" s="45"/>
      <c r="E148" s="51" t="s">
        <v>241</v>
      </c>
      <c r="F148" s="45"/>
      <c r="G148" s="45"/>
      <c r="H148" s="45"/>
      <c r="I148" s="45"/>
      <c r="J148" s="46"/>
    </row>
    <row r="149">
      <c r="A149" s="37" t="s">
        <v>56</v>
      </c>
      <c r="B149" s="37">
        <v>35</v>
      </c>
      <c r="C149" s="38" t="s">
        <v>242</v>
      </c>
      <c r="D149" s="37" t="s">
        <v>58</v>
      </c>
      <c r="E149" s="39" t="s">
        <v>243</v>
      </c>
      <c r="F149" s="40" t="s">
        <v>114</v>
      </c>
      <c r="G149" s="41">
        <v>621</v>
      </c>
      <c r="H149" s="42">
        <v>0</v>
      </c>
      <c r="I149" s="42">
        <f>ROUND(G149*H149,P4)</f>
        <v>0</v>
      </c>
      <c r="J149" s="37"/>
      <c r="O149" s="43">
        <f>I149*0.21</f>
        <v>0</v>
      </c>
      <c r="P149">
        <v>3</v>
      </c>
    </row>
    <row r="150">
      <c r="A150" s="37" t="s">
        <v>61</v>
      </c>
      <c r="B150" s="44"/>
      <c r="C150" s="45"/>
      <c r="D150" s="45"/>
      <c r="E150" s="47" t="s">
        <v>58</v>
      </c>
      <c r="F150" s="45"/>
      <c r="G150" s="45"/>
      <c r="H150" s="45"/>
      <c r="I150" s="45"/>
      <c r="J150" s="46"/>
    </row>
    <row r="151">
      <c r="A151" s="37" t="s">
        <v>92</v>
      </c>
      <c r="B151" s="44"/>
      <c r="C151" s="45"/>
      <c r="D151" s="45"/>
      <c r="E151" s="51" t="s">
        <v>239</v>
      </c>
      <c r="F151" s="45"/>
      <c r="G151" s="45"/>
      <c r="H151" s="45"/>
      <c r="I151" s="45"/>
      <c r="J151" s="46"/>
    </row>
    <row r="152">
      <c r="A152" s="37" t="s">
        <v>92</v>
      </c>
      <c r="B152" s="44"/>
      <c r="C152" s="45"/>
      <c r="D152" s="45"/>
      <c r="E152" s="51" t="s">
        <v>240</v>
      </c>
      <c r="F152" s="45"/>
      <c r="G152" s="45"/>
      <c r="H152" s="45"/>
      <c r="I152" s="45"/>
      <c r="J152" s="46"/>
    </row>
    <row r="153">
      <c r="A153" s="37" t="s">
        <v>92</v>
      </c>
      <c r="B153" s="44"/>
      <c r="C153" s="45"/>
      <c r="D153" s="45"/>
      <c r="E153" s="51" t="s">
        <v>241</v>
      </c>
      <c r="F153" s="45"/>
      <c r="G153" s="45"/>
      <c r="H153" s="45"/>
      <c r="I153" s="45"/>
      <c r="J153" s="46"/>
    </row>
    <row r="154">
      <c r="A154" s="37" t="s">
        <v>56</v>
      </c>
      <c r="B154" s="37">
        <v>36</v>
      </c>
      <c r="C154" s="38" t="s">
        <v>244</v>
      </c>
      <c r="D154" s="37" t="s">
        <v>58</v>
      </c>
      <c r="E154" s="39" t="s">
        <v>245</v>
      </c>
      <c r="F154" s="40" t="s">
        <v>91</v>
      </c>
      <c r="G154" s="41">
        <v>35.009999999999998</v>
      </c>
      <c r="H154" s="42">
        <v>0</v>
      </c>
      <c r="I154" s="42">
        <f>ROUND(G154*H154,P4)</f>
        <v>0</v>
      </c>
      <c r="J154" s="37"/>
      <c r="O154" s="43">
        <f>I154*0.21</f>
        <v>0</v>
      </c>
      <c r="P154">
        <v>3</v>
      </c>
    </row>
    <row r="155">
      <c r="A155" s="37" t="s">
        <v>61</v>
      </c>
      <c r="B155" s="44"/>
      <c r="C155" s="45"/>
      <c r="D155" s="45"/>
      <c r="E155" s="39" t="s">
        <v>246</v>
      </c>
      <c r="F155" s="45"/>
      <c r="G155" s="45"/>
      <c r="H155" s="45"/>
      <c r="I155" s="45"/>
      <c r="J155" s="46"/>
    </row>
    <row r="156">
      <c r="A156" s="37" t="s">
        <v>92</v>
      </c>
      <c r="B156" s="44"/>
      <c r="C156" s="45"/>
      <c r="D156" s="45"/>
      <c r="E156" s="51" t="s">
        <v>247</v>
      </c>
      <c r="F156" s="45"/>
      <c r="G156" s="45"/>
      <c r="H156" s="45"/>
      <c r="I156" s="45"/>
      <c r="J156" s="46"/>
    </row>
    <row r="157">
      <c r="A157" s="37" t="s">
        <v>92</v>
      </c>
      <c r="B157" s="44"/>
      <c r="C157" s="45"/>
      <c r="D157" s="45"/>
      <c r="E157" s="51" t="s">
        <v>248</v>
      </c>
      <c r="F157" s="45"/>
      <c r="G157" s="45"/>
      <c r="H157" s="45"/>
      <c r="I157" s="45"/>
      <c r="J157" s="46"/>
    </row>
    <row r="158">
      <c r="A158" s="37" t="s">
        <v>92</v>
      </c>
      <c r="B158" s="44"/>
      <c r="C158" s="45"/>
      <c r="D158" s="45"/>
      <c r="E158" s="51" t="s">
        <v>249</v>
      </c>
      <c r="F158" s="45"/>
      <c r="G158" s="45"/>
      <c r="H158" s="45"/>
      <c r="I158" s="45"/>
      <c r="J158" s="46"/>
    </row>
    <row r="159">
      <c r="A159" s="37" t="s">
        <v>56</v>
      </c>
      <c r="B159" s="37">
        <v>37</v>
      </c>
      <c r="C159" s="38" t="s">
        <v>250</v>
      </c>
      <c r="D159" s="37" t="s">
        <v>58</v>
      </c>
      <c r="E159" s="39" t="s">
        <v>251</v>
      </c>
      <c r="F159" s="40" t="s">
        <v>114</v>
      </c>
      <c r="G159" s="41">
        <v>12.5</v>
      </c>
      <c r="H159" s="42">
        <v>0</v>
      </c>
      <c r="I159" s="42">
        <f>ROUND(G159*H159,P4)</f>
        <v>0</v>
      </c>
      <c r="J159" s="37"/>
      <c r="O159" s="43">
        <f>I159*0.21</f>
        <v>0</v>
      </c>
      <c r="P159">
        <v>3</v>
      </c>
    </row>
    <row r="160">
      <c r="A160" s="37" t="s">
        <v>61</v>
      </c>
      <c r="B160" s="44"/>
      <c r="C160" s="45"/>
      <c r="D160" s="45"/>
      <c r="E160" s="39" t="s">
        <v>252</v>
      </c>
      <c r="F160" s="45"/>
      <c r="G160" s="45"/>
      <c r="H160" s="45"/>
      <c r="I160" s="45"/>
      <c r="J160" s="46"/>
    </row>
    <row r="161">
      <c r="A161" s="37" t="s">
        <v>92</v>
      </c>
      <c r="B161" s="44"/>
      <c r="C161" s="45"/>
      <c r="D161" s="45"/>
      <c r="E161" s="51" t="s">
        <v>253</v>
      </c>
      <c r="F161" s="45"/>
      <c r="G161" s="45"/>
      <c r="H161" s="45"/>
      <c r="I161" s="45"/>
      <c r="J161" s="46"/>
    </row>
    <row r="162">
      <c r="A162" s="37" t="s">
        <v>56</v>
      </c>
      <c r="B162" s="37">
        <v>38</v>
      </c>
      <c r="C162" s="38" t="s">
        <v>254</v>
      </c>
      <c r="D162" s="37" t="s">
        <v>58</v>
      </c>
      <c r="E162" s="39" t="s">
        <v>255</v>
      </c>
      <c r="F162" s="40" t="s">
        <v>114</v>
      </c>
      <c r="G162" s="41">
        <v>15.300000000000001</v>
      </c>
      <c r="H162" s="42">
        <v>0</v>
      </c>
      <c r="I162" s="42">
        <f>ROUND(G162*H162,P4)</f>
        <v>0</v>
      </c>
      <c r="J162" s="37"/>
      <c r="O162" s="43">
        <f>I162*0.21</f>
        <v>0</v>
      </c>
      <c r="P162">
        <v>3</v>
      </c>
    </row>
    <row r="163">
      <c r="A163" s="37" t="s">
        <v>61</v>
      </c>
      <c r="B163" s="44"/>
      <c r="C163" s="45"/>
      <c r="D163" s="45"/>
      <c r="E163" s="39" t="s">
        <v>256</v>
      </c>
      <c r="F163" s="45"/>
      <c r="G163" s="45"/>
      <c r="H163" s="45"/>
      <c r="I163" s="45"/>
      <c r="J163" s="46"/>
    </row>
    <row r="164">
      <c r="A164" s="37" t="s">
        <v>92</v>
      </c>
      <c r="B164" s="44"/>
      <c r="C164" s="45"/>
      <c r="D164" s="45"/>
      <c r="E164" s="51" t="s">
        <v>257</v>
      </c>
      <c r="F164" s="45"/>
      <c r="G164" s="45"/>
      <c r="H164" s="45"/>
      <c r="I164" s="45"/>
      <c r="J164" s="46"/>
    </row>
    <row r="165">
      <c r="A165" s="37" t="s">
        <v>56</v>
      </c>
      <c r="B165" s="37">
        <v>39</v>
      </c>
      <c r="C165" s="38" t="s">
        <v>258</v>
      </c>
      <c r="D165" s="37" t="s">
        <v>64</v>
      </c>
      <c r="E165" s="39" t="s">
        <v>259</v>
      </c>
      <c r="F165" s="40" t="s">
        <v>114</v>
      </c>
      <c r="G165" s="41">
        <v>23</v>
      </c>
      <c r="H165" s="42">
        <v>0</v>
      </c>
      <c r="I165" s="42">
        <f>ROUND(G165*H165,P4)</f>
        <v>0</v>
      </c>
      <c r="J165" s="37"/>
      <c r="O165" s="43">
        <f>I165*0.21</f>
        <v>0</v>
      </c>
      <c r="P165">
        <v>3</v>
      </c>
    </row>
    <row r="166" ht="28.8">
      <c r="A166" s="37" t="s">
        <v>61</v>
      </c>
      <c r="B166" s="44"/>
      <c r="C166" s="45"/>
      <c r="D166" s="45"/>
      <c r="E166" s="39" t="s">
        <v>260</v>
      </c>
      <c r="F166" s="45"/>
      <c r="G166" s="45"/>
      <c r="H166" s="45"/>
      <c r="I166" s="45"/>
      <c r="J166" s="46"/>
    </row>
    <row r="167">
      <c r="A167" s="37" t="s">
        <v>92</v>
      </c>
      <c r="B167" s="44"/>
      <c r="C167" s="45"/>
      <c r="D167" s="45"/>
      <c r="E167" s="51" t="s">
        <v>261</v>
      </c>
      <c r="F167" s="45"/>
      <c r="G167" s="45"/>
      <c r="H167" s="45"/>
      <c r="I167" s="45"/>
      <c r="J167" s="46"/>
    </row>
    <row r="168" ht="43.2">
      <c r="A168" s="37" t="s">
        <v>92</v>
      </c>
      <c r="B168" s="44"/>
      <c r="C168" s="45"/>
      <c r="D168" s="45"/>
      <c r="E168" s="51" t="s">
        <v>262</v>
      </c>
      <c r="F168" s="45"/>
      <c r="G168" s="45"/>
      <c r="H168" s="45"/>
      <c r="I168" s="45"/>
      <c r="J168" s="46"/>
    </row>
    <row r="169">
      <c r="A169" s="37" t="s">
        <v>56</v>
      </c>
      <c r="B169" s="37">
        <v>40</v>
      </c>
      <c r="C169" s="38" t="s">
        <v>258</v>
      </c>
      <c r="D169" s="37" t="s">
        <v>67</v>
      </c>
      <c r="E169" s="39" t="s">
        <v>259</v>
      </c>
      <c r="F169" s="40" t="s">
        <v>114</v>
      </c>
      <c r="G169" s="41">
        <v>2.5</v>
      </c>
      <c r="H169" s="42">
        <v>0</v>
      </c>
      <c r="I169" s="42">
        <f>ROUND(G169*H169,P4)</f>
        <v>0</v>
      </c>
      <c r="J169" s="37"/>
      <c r="O169" s="43">
        <f>I169*0.21</f>
        <v>0</v>
      </c>
      <c r="P169">
        <v>3</v>
      </c>
    </row>
    <row r="170" ht="28.8">
      <c r="A170" s="37" t="s">
        <v>61</v>
      </c>
      <c r="B170" s="44"/>
      <c r="C170" s="45"/>
      <c r="D170" s="45"/>
      <c r="E170" s="39" t="s">
        <v>263</v>
      </c>
      <c r="F170" s="45"/>
      <c r="G170" s="45"/>
      <c r="H170" s="45"/>
      <c r="I170" s="45"/>
      <c r="J170" s="46"/>
    </row>
    <row r="171">
      <c r="A171" s="37" t="s">
        <v>92</v>
      </c>
      <c r="B171" s="44"/>
      <c r="C171" s="45"/>
      <c r="D171" s="45"/>
      <c r="E171" s="51" t="s">
        <v>264</v>
      </c>
      <c r="F171" s="45"/>
      <c r="G171" s="45"/>
      <c r="H171" s="45"/>
      <c r="I171" s="45"/>
      <c r="J171" s="46"/>
    </row>
    <row r="172" ht="43.2">
      <c r="A172" s="37" t="s">
        <v>92</v>
      </c>
      <c r="B172" s="44"/>
      <c r="C172" s="45"/>
      <c r="D172" s="45"/>
      <c r="E172" s="51" t="s">
        <v>265</v>
      </c>
      <c r="F172" s="45"/>
      <c r="G172" s="45"/>
      <c r="H172" s="45"/>
      <c r="I172" s="45"/>
      <c r="J172" s="46"/>
    </row>
    <row r="173">
      <c r="A173" s="37" t="s">
        <v>56</v>
      </c>
      <c r="B173" s="37">
        <v>41</v>
      </c>
      <c r="C173" s="38" t="s">
        <v>266</v>
      </c>
      <c r="D173" s="37" t="s">
        <v>58</v>
      </c>
      <c r="E173" s="39" t="s">
        <v>267</v>
      </c>
      <c r="F173" s="40" t="s">
        <v>114</v>
      </c>
      <c r="G173" s="41">
        <v>327</v>
      </c>
      <c r="H173" s="42">
        <v>0</v>
      </c>
      <c r="I173" s="42">
        <f>ROUND(G173*H173,P4)</f>
        <v>0</v>
      </c>
      <c r="J173" s="37"/>
      <c r="O173" s="43">
        <f>I173*0.21</f>
        <v>0</v>
      </c>
      <c r="P173">
        <v>3</v>
      </c>
    </row>
    <row r="174">
      <c r="A174" s="37" t="s">
        <v>61</v>
      </c>
      <c r="B174" s="44"/>
      <c r="C174" s="45"/>
      <c r="D174" s="45"/>
      <c r="E174" s="39" t="s">
        <v>268</v>
      </c>
      <c r="F174" s="45"/>
      <c r="G174" s="45"/>
      <c r="H174" s="45"/>
      <c r="I174" s="45"/>
      <c r="J174" s="46"/>
    </row>
    <row r="175">
      <c r="A175" s="37" t="s">
        <v>92</v>
      </c>
      <c r="B175" s="44"/>
      <c r="C175" s="45"/>
      <c r="D175" s="45"/>
      <c r="E175" s="51" t="s">
        <v>269</v>
      </c>
      <c r="F175" s="45"/>
      <c r="G175" s="45"/>
      <c r="H175" s="45"/>
      <c r="I175" s="45"/>
      <c r="J175" s="46"/>
    </row>
    <row r="176">
      <c r="A176" s="37" t="s">
        <v>56</v>
      </c>
      <c r="B176" s="37">
        <v>42</v>
      </c>
      <c r="C176" s="38" t="s">
        <v>270</v>
      </c>
      <c r="D176" s="37" t="s">
        <v>58</v>
      </c>
      <c r="E176" s="39" t="s">
        <v>271</v>
      </c>
      <c r="F176" s="40" t="s">
        <v>114</v>
      </c>
      <c r="G176" s="41">
        <v>29</v>
      </c>
      <c r="H176" s="42">
        <v>0</v>
      </c>
      <c r="I176" s="42">
        <f>ROUND(G176*H176,P4)</f>
        <v>0</v>
      </c>
      <c r="J176" s="37"/>
      <c r="O176" s="43">
        <f>I176*0.21</f>
        <v>0</v>
      </c>
      <c r="P176">
        <v>3</v>
      </c>
    </row>
    <row r="177">
      <c r="A177" s="37" t="s">
        <v>61</v>
      </c>
      <c r="B177" s="44"/>
      <c r="C177" s="45"/>
      <c r="D177" s="45"/>
      <c r="E177" s="39" t="s">
        <v>272</v>
      </c>
      <c r="F177" s="45"/>
      <c r="G177" s="45"/>
      <c r="H177" s="45"/>
      <c r="I177" s="45"/>
      <c r="J177" s="46"/>
    </row>
    <row r="178">
      <c r="A178" s="37" t="s">
        <v>92</v>
      </c>
      <c r="B178" s="44"/>
      <c r="C178" s="45"/>
      <c r="D178" s="45"/>
      <c r="E178" s="51" t="s">
        <v>273</v>
      </c>
      <c r="F178" s="45"/>
      <c r="G178" s="45"/>
      <c r="H178" s="45"/>
      <c r="I178" s="45"/>
      <c r="J178" s="46"/>
    </row>
    <row r="179">
      <c r="A179" s="37" t="s">
        <v>56</v>
      </c>
      <c r="B179" s="37">
        <v>43</v>
      </c>
      <c r="C179" s="38" t="s">
        <v>274</v>
      </c>
      <c r="D179" s="37" t="s">
        <v>64</v>
      </c>
      <c r="E179" s="39" t="s">
        <v>275</v>
      </c>
      <c r="F179" s="40" t="s">
        <v>114</v>
      </c>
      <c r="G179" s="41">
        <v>6</v>
      </c>
      <c r="H179" s="42">
        <v>0</v>
      </c>
      <c r="I179" s="42">
        <f>ROUND(G179*H179,P4)</f>
        <v>0</v>
      </c>
      <c r="J179" s="37"/>
      <c r="O179" s="43">
        <f>I179*0.21</f>
        <v>0</v>
      </c>
      <c r="P179">
        <v>3</v>
      </c>
    </row>
    <row r="180">
      <c r="A180" s="37" t="s">
        <v>61</v>
      </c>
      <c r="B180" s="44"/>
      <c r="C180" s="45"/>
      <c r="D180" s="45"/>
      <c r="E180" s="39" t="s">
        <v>276</v>
      </c>
      <c r="F180" s="45"/>
      <c r="G180" s="45"/>
      <c r="H180" s="45"/>
      <c r="I180" s="45"/>
      <c r="J180" s="46"/>
    </row>
    <row r="181">
      <c r="A181" s="37" t="s">
        <v>92</v>
      </c>
      <c r="B181" s="44"/>
      <c r="C181" s="45"/>
      <c r="D181" s="45"/>
      <c r="E181" s="51" t="s">
        <v>277</v>
      </c>
      <c r="F181" s="45"/>
      <c r="G181" s="45"/>
      <c r="H181" s="45"/>
      <c r="I181" s="45"/>
      <c r="J181" s="46"/>
    </row>
    <row r="182">
      <c r="A182" s="37" t="s">
        <v>56</v>
      </c>
      <c r="B182" s="37">
        <v>44</v>
      </c>
      <c r="C182" s="38" t="s">
        <v>274</v>
      </c>
      <c r="D182" s="37" t="s">
        <v>67</v>
      </c>
      <c r="E182" s="39" t="s">
        <v>275</v>
      </c>
      <c r="F182" s="40" t="s">
        <v>114</v>
      </c>
      <c r="G182" s="41">
        <v>3.5</v>
      </c>
      <c r="H182" s="42">
        <v>0</v>
      </c>
      <c r="I182" s="42">
        <f>ROUND(G182*H182,P4)</f>
        <v>0</v>
      </c>
      <c r="J182" s="37"/>
      <c r="O182" s="43">
        <f>I182*0.21</f>
        <v>0</v>
      </c>
      <c r="P182">
        <v>3</v>
      </c>
    </row>
    <row r="183">
      <c r="A183" s="37" t="s">
        <v>61</v>
      </c>
      <c r="B183" s="44"/>
      <c r="C183" s="45"/>
      <c r="D183" s="45"/>
      <c r="E183" s="39" t="s">
        <v>278</v>
      </c>
      <c r="F183" s="45"/>
      <c r="G183" s="45"/>
      <c r="H183" s="45"/>
      <c r="I183" s="45"/>
      <c r="J183" s="46"/>
    </row>
    <row r="184">
      <c r="A184" s="37" t="s">
        <v>92</v>
      </c>
      <c r="B184" s="44"/>
      <c r="C184" s="45"/>
      <c r="D184" s="45"/>
      <c r="E184" s="51" t="s">
        <v>279</v>
      </c>
      <c r="F184" s="45"/>
      <c r="G184" s="45"/>
      <c r="H184" s="45"/>
      <c r="I184" s="45"/>
      <c r="J184" s="46"/>
    </row>
    <row r="185" ht="28.8">
      <c r="A185" s="37" t="s">
        <v>56</v>
      </c>
      <c r="B185" s="37">
        <v>45</v>
      </c>
      <c r="C185" s="38" t="s">
        <v>280</v>
      </c>
      <c r="D185" s="37" t="s">
        <v>58</v>
      </c>
      <c r="E185" s="39" t="s">
        <v>281</v>
      </c>
      <c r="F185" s="40" t="s">
        <v>114</v>
      </c>
      <c r="G185" s="41">
        <v>30</v>
      </c>
      <c r="H185" s="42">
        <v>0</v>
      </c>
      <c r="I185" s="42">
        <f>ROUND(G185*H185,P4)</f>
        <v>0</v>
      </c>
      <c r="J185" s="37"/>
      <c r="O185" s="43">
        <f>I185*0.21</f>
        <v>0</v>
      </c>
      <c r="P185">
        <v>3</v>
      </c>
    </row>
    <row r="186">
      <c r="A186" s="37" t="s">
        <v>61</v>
      </c>
      <c r="B186" s="44"/>
      <c r="C186" s="45"/>
      <c r="D186" s="45"/>
      <c r="E186" s="39" t="s">
        <v>282</v>
      </c>
      <c r="F186" s="45"/>
      <c r="G186" s="45"/>
      <c r="H186" s="45"/>
      <c r="I186" s="45"/>
      <c r="J186" s="46"/>
    </row>
    <row r="187">
      <c r="A187" s="37" t="s">
        <v>92</v>
      </c>
      <c r="B187" s="44"/>
      <c r="C187" s="45"/>
      <c r="D187" s="45"/>
      <c r="E187" s="51" t="s">
        <v>283</v>
      </c>
      <c r="F187" s="45"/>
      <c r="G187" s="45"/>
      <c r="H187" s="45"/>
      <c r="I187" s="45"/>
      <c r="J187" s="46"/>
    </row>
    <row r="188" ht="28.8">
      <c r="A188" s="37" t="s">
        <v>56</v>
      </c>
      <c r="B188" s="37">
        <v>46</v>
      </c>
      <c r="C188" s="38" t="s">
        <v>284</v>
      </c>
      <c r="D188" s="37" t="s">
        <v>58</v>
      </c>
      <c r="E188" s="39" t="s">
        <v>285</v>
      </c>
      <c r="F188" s="40" t="s">
        <v>114</v>
      </c>
      <c r="G188" s="41">
        <v>2.6000000000000001</v>
      </c>
      <c r="H188" s="42">
        <v>0</v>
      </c>
      <c r="I188" s="42">
        <f>ROUND(G188*H188,P4)</f>
        <v>0</v>
      </c>
      <c r="J188" s="37"/>
      <c r="O188" s="43">
        <f>I188*0.21</f>
        <v>0</v>
      </c>
      <c r="P188">
        <v>3</v>
      </c>
    </row>
    <row r="189">
      <c r="A189" s="37" t="s">
        <v>61</v>
      </c>
      <c r="B189" s="44"/>
      <c r="C189" s="45"/>
      <c r="D189" s="45"/>
      <c r="E189" s="39" t="s">
        <v>282</v>
      </c>
      <c r="F189" s="45"/>
      <c r="G189" s="45"/>
      <c r="H189" s="45"/>
      <c r="I189" s="45"/>
      <c r="J189" s="46"/>
    </row>
    <row r="190">
      <c r="A190" s="37" t="s">
        <v>92</v>
      </c>
      <c r="B190" s="44"/>
      <c r="C190" s="45"/>
      <c r="D190" s="45"/>
      <c r="E190" s="51" t="s">
        <v>286</v>
      </c>
      <c r="F190" s="45"/>
      <c r="G190" s="45"/>
      <c r="H190" s="45"/>
      <c r="I190" s="45"/>
      <c r="J190" s="46"/>
    </row>
    <row r="191">
      <c r="A191" s="37" t="s">
        <v>56</v>
      </c>
      <c r="B191" s="37">
        <v>47</v>
      </c>
      <c r="C191" s="38" t="s">
        <v>287</v>
      </c>
      <c r="D191" s="37" t="s">
        <v>58</v>
      </c>
      <c r="E191" s="39" t="s">
        <v>288</v>
      </c>
      <c r="F191" s="40" t="s">
        <v>114</v>
      </c>
      <c r="G191" s="41">
        <v>83</v>
      </c>
      <c r="H191" s="42">
        <v>0</v>
      </c>
      <c r="I191" s="42">
        <f>ROUND(G191*H191,P4)</f>
        <v>0</v>
      </c>
      <c r="J191" s="37"/>
      <c r="O191" s="43">
        <f>I191*0.21</f>
        <v>0</v>
      </c>
      <c r="P191">
        <v>3</v>
      </c>
    </row>
    <row r="192">
      <c r="A192" s="37" t="s">
        <v>61</v>
      </c>
      <c r="B192" s="44"/>
      <c r="C192" s="45"/>
      <c r="D192" s="45"/>
      <c r="E192" s="47" t="s">
        <v>58</v>
      </c>
      <c r="F192" s="45"/>
      <c r="G192" s="45"/>
      <c r="H192" s="45"/>
      <c r="I192" s="45"/>
      <c r="J192" s="46"/>
    </row>
    <row r="193">
      <c r="A193" s="37" t="s">
        <v>92</v>
      </c>
      <c r="B193" s="44"/>
      <c r="C193" s="45"/>
      <c r="D193" s="45"/>
      <c r="E193" s="51" t="s">
        <v>289</v>
      </c>
      <c r="F193" s="45"/>
      <c r="G193" s="45"/>
      <c r="H193" s="45"/>
      <c r="I193" s="45"/>
      <c r="J193" s="46"/>
    </row>
    <row r="194">
      <c r="A194" s="31" t="s">
        <v>53</v>
      </c>
      <c r="B194" s="32"/>
      <c r="C194" s="33" t="s">
        <v>290</v>
      </c>
      <c r="D194" s="34"/>
      <c r="E194" s="31" t="s">
        <v>291</v>
      </c>
      <c r="F194" s="34"/>
      <c r="G194" s="34"/>
      <c r="H194" s="34"/>
      <c r="I194" s="35">
        <f>SUMIFS(I195:I212,A195:A212,"P")</f>
        <v>0</v>
      </c>
      <c r="J194" s="36"/>
    </row>
    <row r="195">
      <c r="A195" s="37" t="s">
        <v>56</v>
      </c>
      <c r="B195" s="37">
        <v>48</v>
      </c>
      <c r="C195" s="38" t="s">
        <v>292</v>
      </c>
      <c r="D195" s="37" t="s">
        <v>58</v>
      </c>
      <c r="E195" s="39" t="s">
        <v>293</v>
      </c>
      <c r="F195" s="40" t="s">
        <v>141</v>
      </c>
      <c r="G195" s="41">
        <v>20</v>
      </c>
      <c r="H195" s="42">
        <v>0</v>
      </c>
      <c r="I195" s="42">
        <f>ROUND(G195*H195,P4)</f>
        <v>0</v>
      </c>
      <c r="J195" s="37"/>
      <c r="O195" s="43">
        <f>I195*0.21</f>
        <v>0</v>
      </c>
      <c r="P195">
        <v>3</v>
      </c>
    </row>
    <row r="196">
      <c r="A196" s="37" t="s">
        <v>61</v>
      </c>
      <c r="B196" s="44"/>
      <c r="C196" s="45"/>
      <c r="D196" s="45"/>
      <c r="E196" s="47" t="s">
        <v>58</v>
      </c>
      <c r="F196" s="45"/>
      <c r="G196" s="45"/>
      <c r="H196" s="45"/>
      <c r="I196" s="45"/>
      <c r="J196" s="46"/>
    </row>
    <row r="197">
      <c r="A197" s="37" t="s">
        <v>92</v>
      </c>
      <c r="B197" s="44"/>
      <c r="C197" s="45"/>
      <c r="D197" s="45"/>
      <c r="E197" s="51" t="s">
        <v>294</v>
      </c>
      <c r="F197" s="45"/>
      <c r="G197" s="45"/>
      <c r="H197" s="45"/>
      <c r="I197" s="45"/>
      <c r="J197" s="46"/>
    </row>
    <row r="198">
      <c r="A198" s="37" t="s">
        <v>56</v>
      </c>
      <c r="B198" s="37">
        <v>49</v>
      </c>
      <c r="C198" s="38" t="s">
        <v>295</v>
      </c>
      <c r="D198" s="37" t="s">
        <v>58</v>
      </c>
      <c r="E198" s="39" t="s">
        <v>296</v>
      </c>
      <c r="F198" s="40" t="s">
        <v>71</v>
      </c>
      <c r="G198" s="41">
        <v>4</v>
      </c>
      <c r="H198" s="42">
        <v>0</v>
      </c>
      <c r="I198" s="42">
        <f>ROUND(G198*H198,P4)</f>
        <v>0</v>
      </c>
      <c r="J198" s="37"/>
      <c r="O198" s="43">
        <f>I198*0.21</f>
        <v>0</v>
      </c>
      <c r="P198">
        <v>3</v>
      </c>
    </row>
    <row r="199">
      <c r="A199" s="37" t="s">
        <v>61</v>
      </c>
      <c r="B199" s="44"/>
      <c r="C199" s="45"/>
      <c r="D199" s="45"/>
      <c r="E199" s="39" t="s">
        <v>297</v>
      </c>
      <c r="F199" s="45"/>
      <c r="G199" s="45"/>
      <c r="H199" s="45"/>
      <c r="I199" s="45"/>
      <c r="J199" s="46"/>
    </row>
    <row r="200">
      <c r="A200" s="37" t="s">
        <v>92</v>
      </c>
      <c r="B200" s="44"/>
      <c r="C200" s="45"/>
      <c r="D200" s="45"/>
      <c r="E200" s="51" t="s">
        <v>298</v>
      </c>
      <c r="F200" s="45"/>
      <c r="G200" s="45"/>
      <c r="H200" s="45"/>
      <c r="I200" s="45"/>
      <c r="J200" s="46"/>
    </row>
    <row r="201">
      <c r="A201" s="37" t="s">
        <v>56</v>
      </c>
      <c r="B201" s="37">
        <v>50</v>
      </c>
      <c r="C201" s="38" t="s">
        <v>299</v>
      </c>
      <c r="D201" s="37" t="s">
        <v>58</v>
      </c>
      <c r="E201" s="39" t="s">
        <v>300</v>
      </c>
      <c r="F201" s="40" t="s">
        <v>71</v>
      </c>
      <c r="G201" s="41">
        <v>8</v>
      </c>
      <c r="H201" s="42">
        <v>0</v>
      </c>
      <c r="I201" s="42">
        <f>ROUND(G201*H201,P4)</f>
        <v>0</v>
      </c>
      <c r="J201" s="37"/>
      <c r="O201" s="43">
        <f>I201*0.21</f>
        <v>0</v>
      </c>
      <c r="P201">
        <v>3</v>
      </c>
    </row>
    <row r="202">
      <c r="A202" s="37" t="s">
        <v>61</v>
      </c>
      <c r="B202" s="44"/>
      <c r="C202" s="45"/>
      <c r="D202" s="45"/>
      <c r="E202" s="47" t="s">
        <v>58</v>
      </c>
      <c r="F202" s="45"/>
      <c r="G202" s="45"/>
      <c r="H202" s="45"/>
      <c r="I202" s="45"/>
      <c r="J202" s="46"/>
    </row>
    <row r="203">
      <c r="A203" s="37" t="s">
        <v>92</v>
      </c>
      <c r="B203" s="44"/>
      <c r="C203" s="45"/>
      <c r="D203" s="45"/>
      <c r="E203" s="51" t="s">
        <v>301</v>
      </c>
      <c r="F203" s="45"/>
      <c r="G203" s="45"/>
      <c r="H203" s="45"/>
      <c r="I203" s="45"/>
      <c r="J203" s="46"/>
    </row>
    <row r="204">
      <c r="A204" s="37" t="s">
        <v>56</v>
      </c>
      <c r="B204" s="37">
        <v>51</v>
      </c>
      <c r="C204" s="38" t="s">
        <v>302</v>
      </c>
      <c r="D204" s="37" t="s">
        <v>58</v>
      </c>
      <c r="E204" s="39" t="s">
        <v>303</v>
      </c>
      <c r="F204" s="40" t="s">
        <v>71</v>
      </c>
      <c r="G204" s="41">
        <v>10</v>
      </c>
      <c r="H204" s="42">
        <v>0</v>
      </c>
      <c r="I204" s="42">
        <f>ROUND(G204*H204,P4)</f>
        <v>0</v>
      </c>
      <c r="J204" s="37"/>
      <c r="O204" s="43">
        <f>I204*0.21</f>
        <v>0</v>
      </c>
      <c r="P204">
        <v>3</v>
      </c>
    </row>
    <row r="205">
      <c r="A205" s="37" t="s">
        <v>61</v>
      </c>
      <c r="B205" s="44"/>
      <c r="C205" s="45"/>
      <c r="D205" s="45"/>
      <c r="E205" s="47" t="s">
        <v>58</v>
      </c>
      <c r="F205" s="45"/>
      <c r="G205" s="45"/>
      <c r="H205" s="45"/>
      <c r="I205" s="45"/>
      <c r="J205" s="46"/>
    </row>
    <row r="206">
      <c r="A206" s="37" t="s">
        <v>92</v>
      </c>
      <c r="B206" s="44"/>
      <c r="C206" s="45"/>
      <c r="D206" s="45"/>
      <c r="E206" s="51" t="s">
        <v>304</v>
      </c>
      <c r="F206" s="45"/>
      <c r="G206" s="45"/>
      <c r="H206" s="45"/>
      <c r="I206" s="45"/>
      <c r="J206" s="46"/>
    </row>
    <row r="207">
      <c r="A207" s="37" t="s">
        <v>56</v>
      </c>
      <c r="B207" s="37">
        <v>52</v>
      </c>
      <c r="C207" s="38" t="s">
        <v>305</v>
      </c>
      <c r="D207" s="37" t="s">
        <v>58</v>
      </c>
      <c r="E207" s="39" t="s">
        <v>306</v>
      </c>
      <c r="F207" s="40" t="s">
        <v>141</v>
      </c>
      <c r="G207" s="41">
        <v>20</v>
      </c>
      <c r="H207" s="42">
        <v>0</v>
      </c>
      <c r="I207" s="42">
        <f>ROUND(G207*H207,P4)</f>
        <v>0</v>
      </c>
      <c r="J207" s="37"/>
      <c r="O207" s="43">
        <f>I207*0.21</f>
        <v>0</v>
      </c>
      <c r="P207">
        <v>3</v>
      </c>
    </row>
    <row r="208">
      <c r="A208" s="37" t="s">
        <v>61</v>
      </c>
      <c r="B208" s="44"/>
      <c r="C208" s="45"/>
      <c r="D208" s="45"/>
      <c r="E208" s="47" t="s">
        <v>58</v>
      </c>
      <c r="F208" s="45"/>
      <c r="G208" s="45"/>
      <c r="H208" s="45"/>
      <c r="I208" s="45"/>
      <c r="J208" s="46"/>
    </row>
    <row r="209">
      <c r="A209" s="37" t="s">
        <v>92</v>
      </c>
      <c r="B209" s="44"/>
      <c r="C209" s="45"/>
      <c r="D209" s="45"/>
      <c r="E209" s="51" t="s">
        <v>307</v>
      </c>
      <c r="F209" s="45"/>
      <c r="G209" s="45"/>
      <c r="H209" s="45"/>
      <c r="I209" s="45"/>
      <c r="J209" s="46"/>
    </row>
    <row r="210">
      <c r="A210" s="37" t="s">
        <v>56</v>
      </c>
      <c r="B210" s="37">
        <v>53</v>
      </c>
      <c r="C210" s="38" t="s">
        <v>308</v>
      </c>
      <c r="D210" s="37" t="s">
        <v>58</v>
      </c>
      <c r="E210" s="39" t="s">
        <v>309</v>
      </c>
      <c r="F210" s="40" t="s">
        <v>141</v>
      </c>
      <c r="G210" s="41">
        <v>20</v>
      </c>
      <c r="H210" s="42">
        <v>0</v>
      </c>
      <c r="I210" s="42">
        <f>ROUND(G210*H210,P4)</f>
        <v>0</v>
      </c>
      <c r="J210" s="37"/>
      <c r="O210" s="43">
        <f>I210*0.21</f>
        <v>0</v>
      </c>
      <c r="P210">
        <v>3</v>
      </c>
    </row>
    <row r="211">
      <c r="A211" s="37" t="s">
        <v>61</v>
      </c>
      <c r="B211" s="44"/>
      <c r="C211" s="45"/>
      <c r="D211" s="45"/>
      <c r="E211" s="47" t="s">
        <v>58</v>
      </c>
      <c r="F211" s="45"/>
      <c r="G211" s="45"/>
      <c r="H211" s="45"/>
      <c r="I211" s="45"/>
      <c r="J211" s="46"/>
    </row>
    <row r="212">
      <c r="A212" s="37" t="s">
        <v>92</v>
      </c>
      <c r="B212" s="44"/>
      <c r="C212" s="45"/>
      <c r="D212" s="45"/>
      <c r="E212" s="51" t="s">
        <v>307</v>
      </c>
      <c r="F212" s="45"/>
      <c r="G212" s="45"/>
      <c r="H212" s="45"/>
      <c r="I212" s="45"/>
      <c r="J212" s="46"/>
    </row>
    <row r="213">
      <c r="A213" s="31" t="s">
        <v>53</v>
      </c>
      <c r="B213" s="32"/>
      <c r="C213" s="33" t="s">
        <v>310</v>
      </c>
      <c r="D213" s="34"/>
      <c r="E213" s="31" t="s">
        <v>311</v>
      </c>
      <c r="F213" s="34"/>
      <c r="G213" s="34"/>
      <c r="H213" s="34"/>
      <c r="I213" s="35">
        <f>SUMIFS(I214:I233,A214:A233,"P")</f>
        <v>0</v>
      </c>
      <c r="J213" s="36"/>
    </row>
    <row r="214">
      <c r="A214" s="37" t="s">
        <v>56</v>
      </c>
      <c r="B214" s="37">
        <v>54</v>
      </c>
      <c r="C214" s="38" t="s">
        <v>312</v>
      </c>
      <c r="D214" s="37" t="s">
        <v>58</v>
      </c>
      <c r="E214" s="39" t="s">
        <v>313</v>
      </c>
      <c r="F214" s="40" t="s">
        <v>141</v>
      </c>
      <c r="G214" s="41">
        <v>208</v>
      </c>
      <c r="H214" s="42">
        <v>0</v>
      </c>
      <c r="I214" s="42">
        <f>ROUND(G214*H214,P4)</f>
        <v>0</v>
      </c>
      <c r="J214" s="37"/>
      <c r="O214" s="43">
        <f>I214*0.21</f>
        <v>0</v>
      </c>
      <c r="P214">
        <v>3</v>
      </c>
    </row>
    <row r="215">
      <c r="A215" s="37" t="s">
        <v>61</v>
      </c>
      <c r="B215" s="44"/>
      <c r="C215" s="45"/>
      <c r="D215" s="45"/>
      <c r="E215" s="39" t="s">
        <v>314</v>
      </c>
      <c r="F215" s="45"/>
      <c r="G215" s="45"/>
      <c r="H215" s="45"/>
      <c r="I215" s="45"/>
      <c r="J215" s="46"/>
    </row>
    <row r="216">
      <c r="A216" s="37" t="s">
        <v>92</v>
      </c>
      <c r="B216" s="44"/>
      <c r="C216" s="45"/>
      <c r="D216" s="45"/>
      <c r="E216" s="51" t="s">
        <v>315</v>
      </c>
      <c r="F216" s="45"/>
      <c r="G216" s="45"/>
      <c r="H216" s="45"/>
      <c r="I216" s="45"/>
      <c r="J216" s="46"/>
    </row>
    <row r="217">
      <c r="A217" s="37" t="s">
        <v>56</v>
      </c>
      <c r="B217" s="37">
        <v>55</v>
      </c>
      <c r="C217" s="38" t="s">
        <v>316</v>
      </c>
      <c r="D217" s="37" t="s">
        <v>64</v>
      </c>
      <c r="E217" s="39" t="s">
        <v>317</v>
      </c>
      <c r="F217" s="40" t="s">
        <v>141</v>
      </c>
      <c r="G217" s="41">
        <v>165</v>
      </c>
      <c r="H217" s="42">
        <v>0</v>
      </c>
      <c r="I217" s="42">
        <f>ROUND(G217*H217,P4)</f>
        <v>0</v>
      </c>
      <c r="J217" s="37"/>
      <c r="O217" s="43">
        <f>I217*0.21</f>
        <v>0</v>
      </c>
      <c r="P217">
        <v>3</v>
      </c>
    </row>
    <row r="218">
      <c r="A218" s="37" t="s">
        <v>61</v>
      </c>
      <c r="B218" s="44"/>
      <c r="C218" s="45"/>
      <c r="D218" s="45"/>
      <c r="E218" s="39" t="s">
        <v>318</v>
      </c>
      <c r="F218" s="45"/>
      <c r="G218" s="45"/>
      <c r="H218" s="45"/>
      <c r="I218" s="45"/>
      <c r="J218" s="46"/>
    </row>
    <row r="219">
      <c r="A219" s="37" t="s">
        <v>92</v>
      </c>
      <c r="B219" s="44"/>
      <c r="C219" s="45"/>
      <c r="D219" s="45"/>
      <c r="E219" s="51" t="s">
        <v>319</v>
      </c>
      <c r="F219" s="45"/>
      <c r="G219" s="45"/>
      <c r="H219" s="45"/>
      <c r="I219" s="45"/>
      <c r="J219" s="46"/>
    </row>
    <row r="220">
      <c r="A220" s="37" t="s">
        <v>56</v>
      </c>
      <c r="B220" s="37">
        <v>56</v>
      </c>
      <c r="C220" s="38" t="s">
        <v>316</v>
      </c>
      <c r="D220" s="37" t="s">
        <v>67</v>
      </c>
      <c r="E220" s="39" t="s">
        <v>317</v>
      </c>
      <c r="F220" s="40" t="s">
        <v>141</v>
      </c>
      <c r="G220" s="41">
        <v>68</v>
      </c>
      <c r="H220" s="42">
        <v>0</v>
      </c>
      <c r="I220" s="42">
        <f>ROUND(G220*H220,P4)</f>
        <v>0</v>
      </c>
      <c r="J220" s="37"/>
      <c r="O220" s="43">
        <f>I220*0.21</f>
        <v>0</v>
      </c>
      <c r="P220">
        <v>3</v>
      </c>
    </row>
    <row r="221">
      <c r="A221" s="37" t="s">
        <v>61</v>
      </c>
      <c r="B221" s="44"/>
      <c r="C221" s="45"/>
      <c r="D221" s="45"/>
      <c r="E221" s="39" t="s">
        <v>320</v>
      </c>
      <c r="F221" s="45"/>
      <c r="G221" s="45"/>
      <c r="H221" s="45"/>
      <c r="I221" s="45"/>
      <c r="J221" s="46"/>
    </row>
    <row r="222">
      <c r="A222" s="37" t="s">
        <v>92</v>
      </c>
      <c r="B222" s="44"/>
      <c r="C222" s="45"/>
      <c r="D222" s="45"/>
      <c r="E222" s="51" t="s">
        <v>321</v>
      </c>
      <c r="F222" s="45"/>
      <c r="G222" s="45"/>
      <c r="H222" s="45"/>
      <c r="I222" s="45"/>
      <c r="J222" s="46"/>
    </row>
    <row r="223">
      <c r="A223" s="37" t="s">
        <v>56</v>
      </c>
      <c r="B223" s="37">
        <v>57</v>
      </c>
      <c r="C223" s="38" t="s">
        <v>322</v>
      </c>
      <c r="D223" s="37" t="s">
        <v>58</v>
      </c>
      <c r="E223" s="39" t="s">
        <v>323</v>
      </c>
      <c r="F223" s="40" t="s">
        <v>141</v>
      </c>
      <c r="G223" s="41">
        <v>23</v>
      </c>
      <c r="H223" s="42">
        <v>0</v>
      </c>
      <c r="I223" s="42">
        <f>ROUND(G223*H223,P4)</f>
        <v>0</v>
      </c>
      <c r="J223" s="37"/>
      <c r="O223" s="43">
        <f>I223*0.21</f>
        <v>0</v>
      </c>
      <c r="P223">
        <v>3</v>
      </c>
    </row>
    <row r="224">
      <c r="A224" s="37" t="s">
        <v>61</v>
      </c>
      <c r="B224" s="44"/>
      <c r="C224" s="45"/>
      <c r="D224" s="45"/>
      <c r="E224" s="39" t="s">
        <v>314</v>
      </c>
      <c r="F224" s="45"/>
      <c r="G224" s="45"/>
      <c r="H224" s="45"/>
      <c r="I224" s="45"/>
      <c r="J224" s="46"/>
    </row>
    <row r="225">
      <c r="A225" s="37" t="s">
        <v>92</v>
      </c>
      <c r="B225" s="44"/>
      <c r="C225" s="45"/>
      <c r="D225" s="45"/>
      <c r="E225" s="51" t="s">
        <v>324</v>
      </c>
      <c r="F225" s="45"/>
      <c r="G225" s="45"/>
      <c r="H225" s="45"/>
      <c r="I225" s="45"/>
      <c r="J225" s="46"/>
    </row>
    <row r="226">
      <c r="A226" s="37" t="s">
        <v>56</v>
      </c>
      <c r="B226" s="37">
        <v>58</v>
      </c>
      <c r="C226" s="38" t="s">
        <v>325</v>
      </c>
      <c r="D226" s="37" t="s">
        <v>58</v>
      </c>
      <c r="E226" s="39" t="s">
        <v>326</v>
      </c>
      <c r="F226" s="40" t="s">
        <v>141</v>
      </c>
      <c r="G226" s="41">
        <v>360</v>
      </c>
      <c r="H226" s="42">
        <v>0</v>
      </c>
      <c r="I226" s="42">
        <f>ROUND(G226*H226,P4)</f>
        <v>0</v>
      </c>
      <c r="J226" s="37"/>
      <c r="O226" s="43">
        <f>I226*0.21</f>
        <v>0</v>
      </c>
      <c r="P226">
        <v>3</v>
      </c>
    </row>
    <row r="227">
      <c r="A227" s="37" t="s">
        <v>61</v>
      </c>
      <c r="B227" s="44"/>
      <c r="C227" s="45"/>
      <c r="D227" s="45"/>
      <c r="E227" s="39" t="s">
        <v>159</v>
      </c>
      <c r="F227" s="45"/>
      <c r="G227" s="45"/>
      <c r="H227" s="45"/>
      <c r="I227" s="45"/>
      <c r="J227" s="46"/>
    </row>
    <row r="228">
      <c r="A228" s="37" t="s">
        <v>92</v>
      </c>
      <c r="B228" s="44"/>
      <c r="C228" s="45"/>
      <c r="D228" s="45"/>
      <c r="E228" s="51" t="s">
        <v>327</v>
      </c>
      <c r="F228" s="45"/>
      <c r="G228" s="45"/>
      <c r="H228" s="45"/>
      <c r="I228" s="45"/>
      <c r="J228" s="46"/>
    </row>
    <row r="229">
      <c r="A229" s="37" t="s">
        <v>56</v>
      </c>
      <c r="B229" s="37">
        <v>59</v>
      </c>
      <c r="C229" s="38" t="s">
        <v>328</v>
      </c>
      <c r="D229" s="37" t="s">
        <v>58</v>
      </c>
      <c r="E229" s="39" t="s">
        <v>329</v>
      </c>
      <c r="F229" s="40" t="s">
        <v>71</v>
      </c>
      <c r="G229" s="41">
        <v>2</v>
      </c>
      <c r="H229" s="42">
        <v>0</v>
      </c>
      <c r="I229" s="42">
        <f>ROUND(G229*H229,P4)</f>
        <v>0</v>
      </c>
      <c r="J229" s="37"/>
      <c r="O229" s="43">
        <f>I229*0.21</f>
        <v>0</v>
      </c>
      <c r="P229">
        <v>3</v>
      </c>
    </row>
    <row r="230">
      <c r="A230" s="37" t="s">
        <v>61</v>
      </c>
      <c r="B230" s="44"/>
      <c r="C230" s="45"/>
      <c r="D230" s="45"/>
      <c r="E230" s="39" t="s">
        <v>118</v>
      </c>
      <c r="F230" s="45"/>
      <c r="G230" s="45"/>
      <c r="H230" s="45"/>
      <c r="I230" s="45"/>
      <c r="J230" s="46"/>
    </row>
    <row r="231">
      <c r="A231" s="37" t="s">
        <v>56</v>
      </c>
      <c r="B231" s="37">
        <v>60</v>
      </c>
      <c r="C231" s="38" t="s">
        <v>330</v>
      </c>
      <c r="D231" s="37" t="s">
        <v>58</v>
      </c>
      <c r="E231" s="39" t="s">
        <v>331</v>
      </c>
      <c r="F231" s="40" t="s">
        <v>71</v>
      </c>
      <c r="G231" s="41">
        <v>3</v>
      </c>
      <c r="H231" s="42">
        <v>0</v>
      </c>
      <c r="I231" s="42">
        <f>ROUND(G231*H231,P4)</f>
        <v>0</v>
      </c>
      <c r="J231" s="37"/>
      <c r="O231" s="43">
        <f>I231*0.21</f>
        <v>0</v>
      </c>
      <c r="P231">
        <v>3</v>
      </c>
    </row>
    <row r="232">
      <c r="A232" s="37" t="s">
        <v>61</v>
      </c>
      <c r="B232" s="44"/>
      <c r="C232" s="45"/>
      <c r="D232" s="45"/>
      <c r="E232" s="39" t="s">
        <v>118</v>
      </c>
      <c r="F232" s="45"/>
      <c r="G232" s="45"/>
      <c r="H232" s="45"/>
      <c r="I232" s="45"/>
      <c r="J232" s="46"/>
    </row>
    <row r="233">
      <c r="A233" s="37" t="s">
        <v>92</v>
      </c>
      <c r="B233" s="48"/>
      <c r="C233" s="49"/>
      <c r="D233" s="49"/>
      <c r="E233" s="51" t="s">
        <v>332</v>
      </c>
      <c r="F233" s="49"/>
      <c r="G233" s="49"/>
      <c r="H233" s="49"/>
      <c r="I233" s="49"/>
      <c r="J233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1">
      <c r="A2" s="1"/>
      <c r="B2" s="16"/>
      <c r="C2" s="17"/>
      <c r="D2" s="17"/>
      <c r="E2" s="18" t="s">
        <v>32</v>
      </c>
      <c r="F2" s="17"/>
      <c r="G2" s="17"/>
      <c r="H2" s="17"/>
      <c r="I2" s="17"/>
      <c r="J2" s="19"/>
    </row>
    <row r="3">
      <c r="A3" s="3" t="s">
        <v>33</v>
      </c>
      <c r="B3" s="20" t="s">
        <v>34</v>
      </c>
      <c r="C3" s="21" t="s">
        <v>35</v>
      </c>
      <c r="D3" s="22"/>
      <c r="E3" s="23" t="s">
        <v>36</v>
      </c>
      <c r="F3" s="17"/>
      <c r="G3" s="17"/>
      <c r="H3" s="24" t="s">
        <v>333</v>
      </c>
      <c r="I3" s="25">
        <f>SUMIFS(I9:I218,A9:A218,"SD")</f>
        <v>0</v>
      </c>
      <c r="J3" s="19"/>
      <c r="O3">
        <v>0</v>
      </c>
      <c r="P3">
        <v>2</v>
      </c>
    </row>
    <row r="4">
      <c r="A4" s="3" t="s">
        <v>38</v>
      </c>
      <c r="B4" s="20" t="s">
        <v>39</v>
      </c>
      <c r="C4" s="21" t="s">
        <v>17</v>
      </c>
      <c r="D4" s="22"/>
      <c r="E4" s="23" t="s">
        <v>18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40</v>
      </c>
      <c r="B5" s="20" t="s">
        <v>41</v>
      </c>
      <c r="C5" s="21" t="s">
        <v>333</v>
      </c>
      <c r="D5" s="22"/>
      <c r="E5" s="23" t="s">
        <v>18</v>
      </c>
      <c r="F5" s="17"/>
      <c r="G5" s="17"/>
      <c r="H5" s="17"/>
      <c r="I5" s="17"/>
      <c r="J5" s="19"/>
      <c r="O5">
        <v>0.20999999999999999</v>
      </c>
    </row>
    <row r="6">
      <c r="A6" s="26" t="s">
        <v>42</v>
      </c>
      <c r="B6" s="27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8" t="s">
        <v>50</v>
      </c>
    </row>
    <row r="7">
      <c r="A7" s="26"/>
      <c r="B7" s="27"/>
      <c r="C7" s="7"/>
      <c r="D7" s="7"/>
      <c r="E7" s="7"/>
      <c r="F7" s="7"/>
      <c r="G7" s="7"/>
      <c r="H7" s="7" t="s">
        <v>51</v>
      </c>
      <c r="I7" s="7" t="s">
        <v>52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53</v>
      </c>
      <c r="B9" s="32"/>
      <c r="C9" s="33" t="s">
        <v>54</v>
      </c>
      <c r="D9" s="34"/>
      <c r="E9" s="31" t="s">
        <v>55</v>
      </c>
      <c r="F9" s="34"/>
      <c r="G9" s="34"/>
      <c r="H9" s="34"/>
      <c r="I9" s="35">
        <f>SUMIFS(I10:I29,A10:A29,"P")</f>
        <v>0</v>
      </c>
      <c r="J9" s="36"/>
    </row>
    <row r="10">
      <c r="A10" s="37" t="s">
        <v>56</v>
      </c>
      <c r="B10" s="37">
        <v>1</v>
      </c>
      <c r="C10" s="38" t="s">
        <v>89</v>
      </c>
      <c r="D10" s="37" t="s">
        <v>58</v>
      </c>
      <c r="E10" s="39" t="s">
        <v>90</v>
      </c>
      <c r="F10" s="40" t="s">
        <v>91</v>
      </c>
      <c r="G10" s="41">
        <v>284.87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>
      <c r="A11" s="37" t="s">
        <v>61</v>
      </c>
      <c r="B11" s="44"/>
      <c r="C11" s="45"/>
      <c r="D11" s="45"/>
      <c r="E11" s="47" t="s">
        <v>58</v>
      </c>
      <c r="F11" s="45"/>
      <c r="G11" s="45"/>
      <c r="H11" s="45"/>
      <c r="I11" s="45"/>
      <c r="J11" s="46"/>
    </row>
    <row r="12">
      <c r="A12" s="37" t="s">
        <v>92</v>
      </c>
      <c r="B12" s="44"/>
      <c r="C12" s="45"/>
      <c r="D12" s="45"/>
      <c r="E12" s="51" t="s">
        <v>334</v>
      </c>
      <c r="F12" s="45"/>
      <c r="G12" s="45"/>
      <c r="H12" s="45"/>
      <c r="I12" s="45"/>
      <c r="J12" s="46"/>
    </row>
    <row r="13">
      <c r="A13" s="37" t="s">
        <v>92</v>
      </c>
      <c r="B13" s="44"/>
      <c r="C13" s="45"/>
      <c r="D13" s="45"/>
      <c r="E13" s="51" t="s">
        <v>335</v>
      </c>
      <c r="F13" s="45"/>
      <c r="G13" s="45"/>
      <c r="H13" s="45"/>
      <c r="I13" s="45"/>
      <c r="J13" s="46"/>
    </row>
    <row r="14">
      <c r="A14" s="37" t="s">
        <v>92</v>
      </c>
      <c r="B14" s="44"/>
      <c r="C14" s="45"/>
      <c r="D14" s="45"/>
      <c r="E14" s="51" t="s">
        <v>336</v>
      </c>
      <c r="F14" s="45"/>
      <c r="G14" s="45"/>
      <c r="H14" s="45"/>
      <c r="I14" s="45"/>
      <c r="J14" s="46"/>
    </row>
    <row r="15">
      <c r="A15" s="37" t="s">
        <v>56</v>
      </c>
      <c r="B15" s="37">
        <v>2</v>
      </c>
      <c r="C15" s="38" t="s">
        <v>96</v>
      </c>
      <c r="D15" s="37" t="s">
        <v>64</v>
      </c>
      <c r="E15" s="39" t="s">
        <v>90</v>
      </c>
      <c r="F15" s="40" t="s">
        <v>97</v>
      </c>
      <c r="G15" s="41">
        <v>3.96</v>
      </c>
      <c r="H15" s="42">
        <v>0</v>
      </c>
      <c r="I15" s="42">
        <f>ROUND(G15*H15,P4)</f>
        <v>0</v>
      </c>
      <c r="J15" s="37"/>
      <c r="O15" s="43">
        <f>I15*0.21</f>
        <v>0</v>
      </c>
      <c r="P15">
        <v>3</v>
      </c>
    </row>
    <row r="16" ht="28.8">
      <c r="A16" s="37" t="s">
        <v>61</v>
      </c>
      <c r="B16" s="44"/>
      <c r="C16" s="45"/>
      <c r="D16" s="45"/>
      <c r="E16" s="39" t="s">
        <v>337</v>
      </c>
      <c r="F16" s="45"/>
      <c r="G16" s="45"/>
      <c r="H16" s="45"/>
      <c r="I16" s="45"/>
      <c r="J16" s="46"/>
    </row>
    <row r="17">
      <c r="A17" s="37" t="s">
        <v>92</v>
      </c>
      <c r="B17" s="44"/>
      <c r="C17" s="45"/>
      <c r="D17" s="45"/>
      <c r="E17" s="51" t="s">
        <v>338</v>
      </c>
      <c r="F17" s="45"/>
      <c r="G17" s="45"/>
      <c r="H17" s="45"/>
      <c r="I17" s="45"/>
      <c r="J17" s="46"/>
    </row>
    <row r="18">
      <c r="A18" s="37" t="s">
        <v>56</v>
      </c>
      <c r="B18" s="37">
        <v>3</v>
      </c>
      <c r="C18" s="38" t="s">
        <v>96</v>
      </c>
      <c r="D18" s="37" t="s">
        <v>67</v>
      </c>
      <c r="E18" s="39" t="s">
        <v>90</v>
      </c>
      <c r="F18" s="40" t="s">
        <v>97</v>
      </c>
      <c r="G18" s="41">
        <v>114.8</v>
      </c>
      <c r="H18" s="42">
        <v>0</v>
      </c>
      <c r="I18" s="42">
        <f>ROUND(G18*H18,P4)</f>
        <v>0</v>
      </c>
      <c r="J18" s="37"/>
      <c r="O18" s="43">
        <f>I18*0.21</f>
        <v>0</v>
      </c>
      <c r="P18">
        <v>3</v>
      </c>
    </row>
    <row r="19" ht="28.8">
      <c r="A19" s="37" t="s">
        <v>61</v>
      </c>
      <c r="B19" s="44"/>
      <c r="C19" s="45"/>
      <c r="D19" s="45"/>
      <c r="E19" s="39" t="s">
        <v>339</v>
      </c>
      <c r="F19" s="45"/>
      <c r="G19" s="45"/>
      <c r="H19" s="45"/>
      <c r="I19" s="45"/>
      <c r="J19" s="46"/>
    </row>
    <row r="20">
      <c r="A20" s="37" t="s">
        <v>92</v>
      </c>
      <c r="B20" s="44"/>
      <c r="C20" s="45"/>
      <c r="D20" s="45"/>
      <c r="E20" s="51" t="s">
        <v>340</v>
      </c>
      <c r="F20" s="45"/>
      <c r="G20" s="45"/>
      <c r="H20" s="45"/>
      <c r="I20" s="45"/>
      <c r="J20" s="46"/>
    </row>
    <row r="21">
      <c r="A21" s="37" t="s">
        <v>92</v>
      </c>
      <c r="B21" s="44"/>
      <c r="C21" s="45"/>
      <c r="D21" s="45"/>
      <c r="E21" s="51" t="s">
        <v>341</v>
      </c>
      <c r="F21" s="45"/>
      <c r="G21" s="45"/>
      <c r="H21" s="45"/>
      <c r="I21" s="45"/>
      <c r="J21" s="46"/>
    </row>
    <row r="22">
      <c r="A22" s="37" t="s">
        <v>92</v>
      </c>
      <c r="B22" s="44"/>
      <c r="C22" s="45"/>
      <c r="D22" s="45"/>
      <c r="E22" s="51" t="s">
        <v>342</v>
      </c>
      <c r="F22" s="45"/>
      <c r="G22" s="45"/>
      <c r="H22" s="45"/>
      <c r="I22" s="45"/>
      <c r="J22" s="46"/>
    </row>
    <row r="23">
      <c r="A23" s="37" t="s">
        <v>92</v>
      </c>
      <c r="B23" s="44"/>
      <c r="C23" s="45"/>
      <c r="D23" s="45"/>
      <c r="E23" s="51" t="s">
        <v>343</v>
      </c>
      <c r="F23" s="45"/>
      <c r="G23" s="45"/>
      <c r="H23" s="45"/>
      <c r="I23" s="45"/>
      <c r="J23" s="46"/>
    </row>
    <row r="24">
      <c r="A24" s="37" t="s">
        <v>92</v>
      </c>
      <c r="B24" s="44"/>
      <c r="C24" s="45"/>
      <c r="D24" s="45"/>
      <c r="E24" s="51" t="s">
        <v>344</v>
      </c>
      <c r="F24" s="45"/>
      <c r="G24" s="45"/>
      <c r="H24" s="45"/>
      <c r="I24" s="45"/>
      <c r="J24" s="46"/>
    </row>
    <row r="25">
      <c r="A25" s="37" t="s">
        <v>56</v>
      </c>
      <c r="B25" s="37">
        <v>4</v>
      </c>
      <c r="C25" s="38" t="s">
        <v>96</v>
      </c>
      <c r="D25" s="37" t="s">
        <v>107</v>
      </c>
      <c r="E25" s="39" t="s">
        <v>90</v>
      </c>
      <c r="F25" s="40" t="s">
        <v>97</v>
      </c>
      <c r="G25" s="41">
        <v>481.065</v>
      </c>
      <c r="H25" s="42">
        <v>0</v>
      </c>
      <c r="I25" s="42">
        <f>ROUND(G25*H25,P4)</f>
        <v>0</v>
      </c>
      <c r="J25" s="37"/>
      <c r="O25" s="43">
        <f>I25*0.21</f>
        <v>0</v>
      </c>
      <c r="P25">
        <v>3</v>
      </c>
    </row>
    <row r="26">
      <c r="A26" s="37" t="s">
        <v>61</v>
      </c>
      <c r="B26" s="44"/>
      <c r="C26" s="45"/>
      <c r="D26" s="45"/>
      <c r="E26" s="39" t="s">
        <v>345</v>
      </c>
      <c r="F26" s="45"/>
      <c r="G26" s="45"/>
      <c r="H26" s="45"/>
      <c r="I26" s="45"/>
      <c r="J26" s="46"/>
    </row>
    <row r="27">
      <c r="A27" s="37" t="s">
        <v>92</v>
      </c>
      <c r="B27" s="44"/>
      <c r="C27" s="45"/>
      <c r="D27" s="45"/>
      <c r="E27" s="51" t="s">
        <v>346</v>
      </c>
      <c r="F27" s="45"/>
      <c r="G27" s="45"/>
      <c r="H27" s="45"/>
      <c r="I27" s="45"/>
      <c r="J27" s="46"/>
    </row>
    <row r="28">
      <c r="A28" s="37" t="s">
        <v>92</v>
      </c>
      <c r="B28" s="44"/>
      <c r="C28" s="45"/>
      <c r="D28" s="45"/>
      <c r="E28" s="51" t="s">
        <v>347</v>
      </c>
      <c r="F28" s="45"/>
      <c r="G28" s="45"/>
      <c r="H28" s="45"/>
      <c r="I28" s="45"/>
      <c r="J28" s="46"/>
    </row>
    <row r="29">
      <c r="A29" s="37" t="s">
        <v>92</v>
      </c>
      <c r="B29" s="44"/>
      <c r="C29" s="45"/>
      <c r="D29" s="45"/>
      <c r="E29" s="51" t="s">
        <v>348</v>
      </c>
      <c r="F29" s="45"/>
      <c r="G29" s="45"/>
      <c r="H29" s="45"/>
      <c r="I29" s="45"/>
      <c r="J29" s="46"/>
    </row>
    <row r="30">
      <c r="A30" s="31" t="s">
        <v>53</v>
      </c>
      <c r="B30" s="32"/>
      <c r="C30" s="33" t="s">
        <v>110</v>
      </c>
      <c r="D30" s="34"/>
      <c r="E30" s="31" t="s">
        <v>111</v>
      </c>
      <c r="F30" s="34"/>
      <c r="G30" s="34"/>
      <c r="H30" s="34"/>
      <c r="I30" s="35">
        <f>SUMIFS(I31:I109,A31:A109,"P")</f>
        <v>0</v>
      </c>
      <c r="J30" s="36"/>
    </row>
    <row r="31">
      <c r="A31" s="37" t="s">
        <v>56</v>
      </c>
      <c r="B31" s="37">
        <v>5</v>
      </c>
      <c r="C31" s="38" t="s">
        <v>112</v>
      </c>
      <c r="D31" s="37" t="s">
        <v>58</v>
      </c>
      <c r="E31" s="39" t="s">
        <v>113</v>
      </c>
      <c r="F31" s="40" t="s">
        <v>114</v>
      </c>
      <c r="G31" s="41">
        <v>130</v>
      </c>
      <c r="H31" s="42">
        <v>0</v>
      </c>
      <c r="I31" s="42">
        <f>ROUND(G31*H31,P4)</f>
        <v>0</v>
      </c>
      <c r="J31" s="37"/>
      <c r="O31" s="43">
        <f>I31*0.21</f>
        <v>0</v>
      </c>
      <c r="P31">
        <v>3</v>
      </c>
    </row>
    <row r="32">
      <c r="A32" s="37" t="s">
        <v>61</v>
      </c>
      <c r="B32" s="44"/>
      <c r="C32" s="45"/>
      <c r="D32" s="45"/>
      <c r="E32" s="47" t="s">
        <v>58</v>
      </c>
      <c r="F32" s="45"/>
      <c r="G32" s="45"/>
      <c r="H32" s="45"/>
      <c r="I32" s="45"/>
      <c r="J32" s="46"/>
    </row>
    <row r="33">
      <c r="A33" s="37" t="s">
        <v>92</v>
      </c>
      <c r="B33" s="44"/>
      <c r="C33" s="45"/>
      <c r="D33" s="45"/>
      <c r="E33" s="51" t="s">
        <v>349</v>
      </c>
      <c r="F33" s="45"/>
      <c r="G33" s="45"/>
      <c r="H33" s="45"/>
      <c r="I33" s="45"/>
      <c r="J33" s="46"/>
    </row>
    <row r="34">
      <c r="A34" s="37" t="s">
        <v>56</v>
      </c>
      <c r="B34" s="37">
        <v>6</v>
      </c>
      <c r="C34" s="38" t="s">
        <v>116</v>
      </c>
      <c r="D34" s="37" t="s">
        <v>58</v>
      </c>
      <c r="E34" s="39" t="s">
        <v>117</v>
      </c>
      <c r="F34" s="40" t="s">
        <v>91</v>
      </c>
      <c r="G34" s="41">
        <v>1.6499999999999999</v>
      </c>
      <c r="H34" s="42">
        <v>0</v>
      </c>
      <c r="I34" s="42">
        <f>ROUND(G34*H34,P4)</f>
        <v>0</v>
      </c>
      <c r="J34" s="37"/>
      <c r="O34" s="43">
        <f>I34*0.21</f>
        <v>0</v>
      </c>
      <c r="P34">
        <v>3</v>
      </c>
    </row>
    <row r="35">
      <c r="A35" s="37" t="s">
        <v>61</v>
      </c>
      <c r="B35" s="44"/>
      <c r="C35" s="45"/>
      <c r="D35" s="45"/>
      <c r="E35" s="39" t="s">
        <v>118</v>
      </c>
      <c r="F35" s="45"/>
      <c r="G35" s="45"/>
      <c r="H35" s="45"/>
      <c r="I35" s="45"/>
      <c r="J35" s="46"/>
    </row>
    <row r="36">
      <c r="A36" s="37" t="s">
        <v>92</v>
      </c>
      <c r="B36" s="44"/>
      <c r="C36" s="45"/>
      <c r="D36" s="45"/>
      <c r="E36" s="51" t="s">
        <v>350</v>
      </c>
      <c r="F36" s="45"/>
      <c r="G36" s="45"/>
      <c r="H36" s="45"/>
      <c r="I36" s="45"/>
      <c r="J36" s="46"/>
    </row>
    <row r="37">
      <c r="A37" s="37" t="s">
        <v>56</v>
      </c>
      <c r="B37" s="37">
        <v>7</v>
      </c>
      <c r="C37" s="38" t="s">
        <v>123</v>
      </c>
      <c r="D37" s="37" t="s">
        <v>58</v>
      </c>
      <c r="E37" s="39" t="s">
        <v>124</v>
      </c>
      <c r="F37" s="40" t="s">
        <v>91</v>
      </c>
      <c r="G37" s="41">
        <v>0.59999999999999998</v>
      </c>
      <c r="H37" s="42">
        <v>0</v>
      </c>
      <c r="I37" s="42">
        <f>ROUND(G37*H37,P4)</f>
        <v>0</v>
      </c>
      <c r="J37" s="37"/>
      <c r="O37" s="43">
        <f>I37*0.21</f>
        <v>0</v>
      </c>
      <c r="P37">
        <v>3</v>
      </c>
    </row>
    <row r="38">
      <c r="A38" s="37" t="s">
        <v>61</v>
      </c>
      <c r="B38" s="44"/>
      <c r="C38" s="45"/>
      <c r="D38" s="45"/>
      <c r="E38" s="39" t="s">
        <v>125</v>
      </c>
      <c r="F38" s="45"/>
      <c r="G38" s="45"/>
      <c r="H38" s="45"/>
      <c r="I38" s="45"/>
      <c r="J38" s="46"/>
    </row>
    <row r="39">
      <c r="A39" s="37" t="s">
        <v>92</v>
      </c>
      <c r="B39" s="44"/>
      <c r="C39" s="45"/>
      <c r="D39" s="45"/>
      <c r="E39" s="51" t="s">
        <v>351</v>
      </c>
      <c r="F39" s="45"/>
      <c r="G39" s="45"/>
      <c r="H39" s="45"/>
      <c r="I39" s="45"/>
      <c r="J39" s="46"/>
    </row>
    <row r="40">
      <c r="A40" s="37" t="s">
        <v>56</v>
      </c>
      <c r="B40" s="37">
        <v>8</v>
      </c>
      <c r="C40" s="38" t="s">
        <v>127</v>
      </c>
      <c r="D40" s="37" t="s">
        <v>64</v>
      </c>
      <c r="E40" s="39" t="s">
        <v>128</v>
      </c>
      <c r="F40" s="40" t="s">
        <v>91</v>
      </c>
      <c r="G40" s="41">
        <v>37.5</v>
      </c>
      <c r="H40" s="42">
        <v>0</v>
      </c>
      <c r="I40" s="42">
        <f>ROUND(G40*H40,P4)</f>
        <v>0</v>
      </c>
      <c r="J40" s="37"/>
      <c r="O40" s="43">
        <f>I40*0.21</f>
        <v>0</v>
      </c>
      <c r="P40">
        <v>3</v>
      </c>
    </row>
    <row r="41" ht="28.8">
      <c r="A41" s="37" t="s">
        <v>61</v>
      </c>
      <c r="B41" s="44"/>
      <c r="C41" s="45"/>
      <c r="D41" s="45"/>
      <c r="E41" s="39" t="s">
        <v>352</v>
      </c>
      <c r="F41" s="45"/>
      <c r="G41" s="45"/>
      <c r="H41" s="45"/>
      <c r="I41" s="45"/>
      <c r="J41" s="46"/>
    </row>
    <row r="42">
      <c r="A42" s="37" t="s">
        <v>92</v>
      </c>
      <c r="B42" s="44"/>
      <c r="C42" s="45"/>
      <c r="D42" s="45"/>
      <c r="E42" s="51" t="s">
        <v>353</v>
      </c>
      <c r="F42" s="45"/>
      <c r="G42" s="45"/>
      <c r="H42" s="45"/>
      <c r="I42" s="45"/>
      <c r="J42" s="46"/>
    </row>
    <row r="43">
      <c r="A43" s="37" t="s">
        <v>56</v>
      </c>
      <c r="B43" s="37">
        <v>9</v>
      </c>
      <c r="C43" s="38" t="s">
        <v>127</v>
      </c>
      <c r="D43" s="37" t="s">
        <v>67</v>
      </c>
      <c r="E43" s="39" t="s">
        <v>128</v>
      </c>
      <c r="F43" s="40" t="s">
        <v>91</v>
      </c>
      <c r="G43" s="41">
        <v>13.9</v>
      </c>
      <c r="H43" s="42">
        <v>0</v>
      </c>
      <c r="I43" s="42">
        <f>ROUND(G43*H43,P4)</f>
        <v>0</v>
      </c>
      <c r="J43" s="37"/>
      <c r="O43" s="43">
        <f>I43*0.21</f>
        <v>0</v>
      </c>
      <c r="P43">
        <v>3</v>
      </c>
    </row>
    <row r="44" ht="28.8">
      <c r="A44" s="37" t="s">
        <v>61</v>
      </c>
      <c r="B44" s="44"/>
      <c r="C44" s="45"/>
      <c r="D44" s="45"/>
      <c r="E44" s="39" t="s">
        <v>354</v>
      </c>
      <c r="F44" s="45"/>
      <c r="G44" s="45"/>
      <c r="H44" s="45"/>
      <c r="I44" s="45"/>
      <c r="J44" s="46"/>
    </row>
    <row r="45">
      <c r="A45" s="37" t="s">
        <v>92</v>
      </c>
      <c r="B45" s="44"/>
      <c r="C45" s="45"/>
      <c r="D45" s="45"/>
      <c r="E45" s="51" t="s">
        <v>355</v>
      </c>
      <c r="F45" s="45"/>
      <c r="G45" s="45"/>
      <c r="H45" s="45"/>
      <c r="I45" s="45"/>
      <c r="J45" s="46"/>
    </row>
    <row r="46" ht="28.8">
      <c r="A46" s="37" t="s">
        <v>56</v>
      </c>
      <c r="B46" s="37">
        <v>10</v>
      </c>
      <c r="C46" s="38" t="s">
        <v>133</v>
      </c>
      <c r="D46" s="37" t="s">
        <v>64</v>
      </c>
      <c r="E46" s="39" t="s">
        <v>134</v>
      </c>
      <c r="F46" s="40" t="s">
        <v>91</v>
      </c>
      <c r="G46" s="41">
        <v>36</v>
      </c>
      <c r="H46" s="42">
        <v>0</v>
      </c>
      <c r="I46" s="42">
        <f>ROUND(G46*H46,P4)</f>
        <v>0</v>
      </c>
      <c r="J46" s="37"/>
      <c r="O46" s="43">
        <f>I46*0.21</f>
        <v>0</v>
      </c>
      <c r="P46">
        <v>3</v>
      </c>
    </row>
    <row r="47">
      <c r="A47" s="37" t="s">
        <v>61</v>
      </c>
      <c r="B47" s="44"/>
      <c r="C47" s="45"/>
      <c r="D47" s="45"/>
      <c r="E47" s="39" t="s">
        <v>135</v>
      </c>
      <c r="F47" s="45"/>
      <c r="G47" s="45"/>
      <c r="H47" s="45"/>
      <c r="I47" s="45"/>
      <c r="J47" s="46"/>
    </row>
    <row r="48" ht="28.8">
      <c r="A48" s="37" t="s">
        <v>92</v>
      </c>
      <c r="B48" s="44"/>
      <c r="C48" s="45"/>
      <c r="D48" s="45"/>
      <c r="E48" s="51" t="s">
        <v>356</v>
      </c>
      <c r="F48" s="45"/>
      <c r="G48" s="45"/>
      <c r="H48" s="45"/>
      <c r="I48" s="45"/>
      <c r="J48" s="46"/>
    </row>
    <row r="49">
      <c r="A49" s="37" t="s">
        <v>92</v>
      </c>
      <c r="B49" s="44"/>
      <c r="C49" s="45"/>
      <c r="D49" s="45"/>
      <c r="E49" s="51" t="s">
        <v>357</v>
      </c>
      <c r="F49" s="45"/>
      <c r="G49" s="45"/>
      <c r="H49" s="45"/>
      <c r="I49" s="45"/>
      <c r="J49" s="46"/>
    </row>
    <row r="50" ht="28.8">
      <c r="A50" s="37" t="s">
        <v>56</v>
      </c>
      <c r="B50" s="37">
        <v>11</v>
      </c>
      <c r="C50" s="38" t="s">
        <v>133</v>
      </c>
      <c r="D50" s="37" t="s">
        <v>67</v>
      </c>
      <c r="E50" s="39" t="s">
        <v>134</v>
      </c>
      <c r="F50" s="40" t="s">
        <v>91</v>
      </c>
      <c r="G50" s="41">
        <v>248.84999999999999</v>
      </c>
      <c r="H50" s="42">
        <v>0</v>
      </c>
      <c r="I50" s="42">
        <f>ROUND(G50*H50,P4)</f>
        <v>0</v>
      </c>
      <c r="J50" s="37"/>
      <c r="O50" s="43">
        <f>I50*0.21</f>
        <v>0</v>
      </c>
      <c r="P50">
        <v>3</v>
      </c>
    </row>
    <row r="51">
      <c r="A51" s="37" t="s">
        <v>61</v>
      </c>
      <c r="B51" s="44"/>
      <c r="C51" s="45"/>
      <c r="D51" s="45"/>
      <c r="E51" s="39" t="s">
        <v>118</v>
      </c>
      <c r="F51" s="45"/>
      <c r="G51" s="45"/>
      <c r="H51" s="45"/>
      <c r="I51" s="45"/>
      <c r="J51" s="46"/>
    </row>
    <row r="52" ht="28.8">
      <c r="A52" s="37" t="s">
        <v>92</v>
      </c>
      <c r="B52" s="44"/>
      <c r="C52" s="45"/>
      <c r="D52" s="45"/>
      <c r="E52" s="51" t="s">
        <v>356</v>
      </c>
      <c r="F52" s="45"/>
      <c r="G52" s="45"/>
      <c r="H52" s="45"/>
      <c r="I52" s="45"/>
      <c r="J52" s="46"/>
    </row>
    <row r="53">
      <c r="A53" s="37" t="s">
        <v>92</v>
      </c>
      <c r="B53" s="44"/>
      <c r="C53" s="45"/>
      <c r="D53" s="45"/>
      <c r="E53" s="51" t="s">
        <v>358</v>
      </c>
      <c r="F53" s="45"/>
      <c r="G53" s="45"/>
      <c r="H53" s="45"/>
      <c r="I53" s="45"/>
      <c r="J53" s="46"/>
    </row>
    <row r="54">
      <c r="A54" s="37" t="s">
        <v>56</v>
      </c>
      <c r="B54" s="37">
        <v>12</v>
      </c>
      <c r="C54" s="38" t="s">
        <v>139</v>
      </c>
      <c r="D54" s="37" t="s">
        <v>58</v>
      </c>
      <c r="E54" s="39" t="s">
        <v>140</v>
      </c>
      <c r="F54" s="40" t="s">
        <v>141</v>
      </c>
      <c r="G54" s="41">
        <v>105</v>
      </c>
      <c r="H54" s="42">
        <v>0</v>
      </c>
      <c r="I54" s="42">
        <f>ROUND(G54*H54,P4)</f>
        <v>0</v>
      </c>
      <c r="J54" s="37"/>
      <c r="O54" s="43">
        <f>I54*0.21</f>
        <v>0</v>
      </c>
      <c r="P54">
        <v>3</v>
      </c>
    </row>
    <row r="55">
      <c r="A55" s="37" t="s">
        <v>61</v>
      </c>
      <c r="B55" s="44"/>
      <c r="C55" s="45"/>
      <c r="D55" s="45"/>
      <c r="E55" s="39" t="s">
        <v>118</v>
      </c>
      <c r="F55" s="45"/>
      <c r="G55" s="45"/>
      <c r="H55" s="45"/>
      <c r="I55" s="45"/>
      <c r="J55" s="46"/>
    </row>
    <row r="56">
      <c r="A56" s="37" t="s">
        <v>92</v>
      </c>
      <c r="B56" s="44"/>
      <c r="C56" s="45"/>
      <c r="D56" s="45"/>
      <c r="E56" s="51" t="s">
        <v>359</v>
      </c>
      <c r="F56" s="45"/>
      <c r="G56" s="45"/>
      <c r="H56" s="45"/>
      <c r="I56" s="45"/>
      <c r="J56" s="46"/>
    </row>
    <row r="57">
      <c r="A57" s="37" t="s">
        <v>56</v>
      </c>
      <c r="B57" s="37">
        <v>13</v>
      </c>
      <c r="C57" s="38" t="s">
        <v>143</v>
      </c>
      <c r="D57" s="37" t="s">
        <v>64</v>
      </c>
      <c r="E57" s="39" t="s">
        <v>144</v>
      </c>
      <c r="F57" s="40" t="s">
        <v>141</v>
      </c>
      <c r="G57" s="41">
        <v>250</v>
      </c>
      <c r="H57" s="42">
        <v>0</v>
      </c>
      <c r="I57" s="42">
        <f>ROUND(G57*H57,P4)</f>
        <v>0</v>
      </c>
      <c r="J57" s="37"/>
      <c r="O57" s="43">
        <f>I57*0.21</f>
        <v>0</v>
      </c>
      <c r="P57">
        <v>3</v>
      </c>
    </row>
    <row r="58" ht="28.8">
      <c r="A58" s="37" t="s">
        <v>61</v>
      </c>
      <c r="B58" s="44"/>
      <c r="C58" s="45"/>
      <c r="D58" s="45"/>
      <c r="E58" s="39" t="s">
        <v>360</v>
      </c>
      <c r="F58" s="45"/>
      <c r="G58" s="45"/>
      <c r="H58" s="45"/>
      <c r="I58" s="45"/>
      <c r="J58" s="46"/>
    </row>
    <row r="59">
      <c r="A59" s="37" t="s">
        <v>92</v>
      </c>
      <c r="B59" s="44"/>
      <c r="C59" s="45"/>
      <c r="D59" s="45"/>
      <c r="E59" s="51" t="s">
        <v>150</v>
      </c>
      <c r="F59" s="45"/>
      <c r="G59" s="45"/>
      <c r="H59" s="45"/>
      <c r="I59" s="45"/>
      <c r="J59" s="46"/>
    </row>
    <row r="60">
      <c r="A60" s="37" t="s">
        <v>56</v>
      </c>
      <c r="B60" s="37">
        <v>14</v>
      </c>
      <c r="C60" s="38" t="s">
        <v>143</v>
      </c>
      <c r="D60" s="37" t="s">
        <v>67</v>
      </c>
      <c r="E60" s="39" t="s">
        <v>144</v>
      </c>
      <c r="F60" s="40" t="s">
        <v>141</v>
      </c>
      <c r="G60" s="41">
        <v>75</v>
      </c>
      <c r="H60" s="42">
        <v>0</v>
      </c>
      <c r="I60" s="42">
        <f>ROUND(G60*H60,P4)</f>
        <v>0</v>
      </c>
      <c r="J60" s="37"/>
      <c r="O60" s="43">
        <f>I60*0.21</f>
        <v>0</v>
      </c>
      <c r="P60">
        <v>3</v>
      </c>
    </row>
    <row r="61" ht="28.8">
      <c r="A61" s="37" t="s">
        <v>61</v>
      </c>
      <c r="B61" s="44"/>
      <c r="C61" s="45"/>
      <c r="D61" s="45"/>
      <c r="E61" s="39" t="s">
        <v>361</v>
      </c>
      <c r="F61" s="45"/>
      <c r="G61" s="45"/>
      <c r="H61" s="45"/>
      <c r="I61" s="45"/>
      <c r="J61" s="46"/>
    </row>
    <row r="62">
      <c r="A62" s="37" t="s">
        <v>92</v>
      </c>
      <c r="B62" s="44"/>
      <c r="C62" s="45"/>
      <c r="D62" s="45"/>
      <c r="E62" s="51" t="s">
        <v>362</v>
      </c>
      <c r="F62" s="45"/>
      <c r="G62" s="45"/>
      <c r="H62" s="45"/>
      <c r="I62" s="45"/>
      <c r="J62" s="46"/>
    </row>
    <row r="63">
      <c r="A63" s="37" t="s">
        <v>56</v>
      </c>
      <c r="B63" s="37">
        <v>15</v>
      </c>
      <c r="C63" s="38" t="s">
        <v>147</v>
      </c>
      <c r="D63" s="37" t="s">
        <v>58</v>
      </c>
      <c r="E63" s="39" t="s">
        <v>148</v>
      </c>
      <c r="F63" s="40" t="s">
        <v>141</v>
      </c>
      <c r="G63" s="41">
        <v>142</v>
      </c>
      <c r="H63" s="42">
        <v>0</v>
      </c>
      <c r="I63" s="42">
        <f>ROUND(G63*H63,P4)</f>
        <v>0</v>
      </c>
      <c r="J63" s="37"/>
      <c r="O63" s="43">
        <f>I63*0.21</f>
        <v>0</v>
      </c>
      <c r="P63">
        <v>3</v>
      </c>
    </row>
    <row r="64" ht="28.8">
      <c r="A64" s="37" t="s">
        <v>61</v>
      </c>
      <c r="B64" s="44"/>
      <c r="C64" s="45"/>
      <c r="D64" s="45"/>
      <c r="E64" s="39" t="s">
        <v>363</v>
      </c>
      <c r="F64" s="45"/>
      <c r="G64" s="45"/>
      <c r="H64" s="45"/>
      <c r="I64" s="45"/>
      <c r="J64" s="46"/>
    </row>
    <row r="65">
      <c r="A65" s="37" t="s">
        <v>92</v>
      </c>
      <c r="B65" s="44"/>
      <c r="C65" s="45"/>
      <c r="D65" s="45"/>
      <c r="E65" s="51" t="s">
        <v>364</v>
      </c>
      <c r="F65" s="45"/>
      <c r="G65" s="45"/>
      <c r="H65" s="45"/>
      <c r="I65" s="45"/>
      <c r="J65" s="46"/>
    </row>
    <row r="66" ht="28.8">
      <c r="A66" s="37" t="s">
        <v>56</v>
      </c>
      <c r="B66" s="37">
        <v>16</v>
      </c>
      <c r="C66" s="38" t="s">
        <v>151</v>
      </c>
      <c r="D66" s="37" t="s">
        <v>58</v>
      </c>
      <c r="E66" s="39" t="s">
        <v>152</v>
      </c>
      <c r="F66" s="40" t="s">
        <v>91</v>
      </c>
      <c r="G66" s="41">
        <v>118.3</v>
      </c>
      <c r="H66" s="42">
        <v>0</v>
      </c>
      <c r="I66" s="42">
        <f>ROUND(G66*H66,P4)</f>
        <v>0</v>
      </c>
      <c r="J66" s="37"/>
      <c r="O66" s="43">
        <f>I66*0.21</f>
        <v>0</v>
      </c>
      <c r="P66">
        <v>3</v>
      </c>
    </row>
    <row r="67">
      <c r="A67" s="37" t="s">
        <v>61</v>
      </c>
      <c r="B67" s="44"/>
      <c r="C67" s="45"/>
      <c r="D67" s="45"/>
      <c r="E67" s="39" t="s">
        <v>153</v>
      </c>
      <c r="F67" s="45"/>
      <c r="G67" s="45"/>
      <c r="H67" s="45"/>
      <c r="I67" s="45"/>
      <c r="J67" s="46"/>
    </row>
    <row r="68">
      <c r="A68" s="37" t="s">
        <v>92</v>
      </c>
      <c r="B68" s="44"/>
      <c r="C68" s="45"/>
      <c r="D68" s="45"/>
      <c r="E68" s="51" t="s">
        <v>365</v>
      </c>
      <c r="F68" s="45"/>
      <c r="G68" s="45"/>
      <c r="H68" s="45"/>
      <c r="I68" s="45"/>
      <c r="J68" s="46"/>
    </row>
    <row r="69">
      <c r="A69" s="37" t="s">
        <v>56</v>
      </c>
      <c r="B69" s="37">
        <v>17</v>
      </c>
      <c r="C69" s="38" t="s">
        <v>157</v>
      </c>
      <c r="D69" s="37" t="s">
        <v>58</v>
      </c>
      <c r="E69" s="39" t="s">
        <v>158</v>
      </c>
      <c r="F69" s="40" t="s">
        <v>141</v>
      </c>
      <c r="G69" s="41">
        <v>520</v>
      </c>
      <c r="H69" s="42">
        <v>0</v>
      </c>
      <c r="I69" s="42">
        <f>ROUND(G69*H69,P4)</f>
        <v>0</v>
      </c>
      <c r="J69" s="37"/>
      <c r="O69" s="43">
        <f>I69*0.21</f>
        <v>0</v>
      </c>
      <c r="P69">
        <v>3</v>
      </c>
    </row>
    <row r="70">
      <c r="A70" s="37" t="s">
        <v>61</v>
      </c>
      <c r="B70" s="44"/>
      <c r="C70" s="45"/>
      <c r="D70" s="45"/>
      <c r="E70" s="39" t="s">
        <v>159</v>
      </c>
      <c r="F70" s="45"/>
      <c r="G70" s="45"/>
      <c r="H70" s="45"/>
      <c r="I70" s="45"/>
      <c r="J70" s="46"/>
    </row>
    <row r="71">
      <c r="A71" s="37" t="s">
        <v>92</v>
      </c>
      <c r="B71" s="44"/>
      <c r="C71" s="45"/>
      <c r="D71" s="45"/>
      <c r="E71" s="51" t="s">
        <v>366</v>
      </c>
      <c r="F71" s="45"/>
      <c r="G71" s="45"/>
      <c r="H71" s="45"/>
      <c r="I71" s="45"/>
      <c r="J71" s="46"/>
    </row>
    <row r="72">
      <c r="A72" s="37" t="s">
        <v>56</v>
      </c>
      <c r="B72" s="37">
        <v>18</v>
      </c>
      <c r="C72" s="38" t="s">
        <v>161</v>
      </c>
      <c r="D72" s="37" t="s">
        <v>58</v>
      </c>
      <c r="E72" s="39" t="s">
        <v>162</v>
      </c>
      <c r="F72" s="40" t="s">
        <v>91</v>
      </c>
      <c r="G72" s="41">
        <v>253.66999999999999</v>
      </c>
      <c r="H72" s="42">
        <v>0</v>
      </c>
      <c r="I72" s="42">
        <f>ROUND(G72*H72,P4)</f>
        <v>0</v>
      </c>
      <c r="J72" s="37"/>
      <c r="O72" s="43">
        <f>I72*0.21</f>
        <v>0</v>
      </c>
      <c r="P72">
        <v>3</v>
      </c>
    </row>
    <row r="73">
      <c r="A73" s="37" t="s">
        <v>61</v>
      </c>
      <c r="B73" s="44"/>
      <c r="C73" s="45"/>
      <c r="D73" s="45"/>
      <c r="E73" s="47" t="s">
        <v>58</v>
      </c>
      <c r="F73" s="45"/>
      <c r="G73" s="45"/>
      <c r="H73" s="45"/>
      <c r="I73" s="45"/>
      <c r="J73" s="46"/>
    </row>
    <row r="74">
      <c r="A74" s="37" t="s">
        <v>92</v>
      </c>
      <c r="B74" s="44"/>
      <c r="C74" s="45"/>
      <c r="D74" s="45"/>
      <c r="E74" s="51" t="s">
        <v>367</v>
      </c>
      <c r="F74" s="45"/>
      <c r="G74" s="45"/>
      <c r="H74" s="45"/>
      <c r="I74" s="45"/>
      <c r="J74" s="46"/>
    </row>
    <row r="75" ht="28.8">
      <c r="A75" s="37" t="s">
        <v>92</v>
      </c>
      <c r="B75" s="44"/>
      <c r="C75" s="45"/>
      <c r="D75" s="45"/>
      <c r="E75" s="51" t="s">
        <v>368</v>
      </c>
      <c r="F75" s="45"/>
      <c r="G75" s="45"/>
      <c r="H75" s="45"/>
      <c r="I75" s="45"/>
      <c r="J75" s="46"/>
    </row>
    <row r="76">
      <c r="A76" s="37" t="s">
        <v>92</v>
      </c>
      <c r="B76" s="44"/>
      <c r="C76" s="45"/>
      <c r="D76" s="45"/>
      <c r="E76" s="51" t="s">
        <v>369</v>
      </c>
      <c r="F76" s="45"/>
      <c r="G76" s="45"/>
      <c r="H76" s="45"/>
      <c r="I76" s="45"/>
      <c r="J76" s="46"/>
    </row>
    <row r="77">
      <c r="A77" s="37" t="s">
        <v>92</v>
      </c>
      <c r="B77" s="44"/>
      <c r="C77" s="45"/>
      <c r="D77" s="45"/>
      <c r="E77" s="51" t="s">
        <v>370</v>
      </c>
      <c r="F77" s="45"/>
      <c r="G77" s="45"/>
      <c r="H77" s="45"/>
      <c r="I77" s="45"/>
      <c r="J77" s="46"/>
    </row>
    <row r="78">
      <c r="A78" s="37" t="s">
        <v>92</v>
      </c>
      <c r="B78" s="44"/>
      <c r="C78" s="45"/>
      <c r="D78" s="45"/>
      <c r="E78" s="51" t="s">
        <v>371</v>
      </c>
      <c r="F78" s="45"/>
      <c r="G78" s="45"/>
      <c r="H78" s="45"/>
      <c r="I78" s="45"/>
      <c r="J78" s="46"/>
    </row>
    <row r="79">
      <c r="A79" s="37" t="s">
        <v>92</v>
      </c>
      <c r="B79" s="44"/>
      <c r="C79" s="45"/>
      <c r="D79" s="45"/>
      <c r="E79" s="51" t="s">
        <v>372</v>
      </c>
      <c r="F79" s="45"/>
      <c r="G79" s="45"/>
      <c r="H79" s="45"/>
      <c r="I79" s="45"/>
      <c r="J79" s="46"/>
    </row>
    <row r="80">
      <c r="A80" s="37" t="s">
        <v>56</v>
      </c>
      <c r="B80" s="37">
        <v>19</v>
      </c>
      <c r="C80" s="38" t="s">
        <v>171</v>
      </c>
      <c r="D80" s="37" t="s">
        <v>58</v>
      </c>
      <c r="E80" s="39" t="s">
        <v>172</v>
      </c>
      <c r="F80" s="40" t="s">
        <v>91</v>
      </c>
      <c r="G80" s="41">
        <v>23</v>
      </c>
      <c r="H80" s="42">
        <v>0</v>
      </c>
      <c r="I80" s="42">
        <f>ROUND(G80*H80,P4)</f>
        <v>0</v>
      </c>
      <c r="J80" s="37"/>
      <c r="O80" s="43">
        <f>I80*0.21</f>
        <v>0</v>
      </c>
      <c r="P80">
        <v>3</v>
      </c>
    </row>
    <row r="81">
      <c r="A81" s="37" t="s">
        <v>61</v>
      </c>
      <c r="B81" s="44"/>
      <c r="C81" s="45"/>
      <c r="D81" s="45"/>
      <c r="E81" s="47" t="s">
        <v>58</v>
      </c>
      <c r="F81" s="45"/>
      <c r="G81" s="45"/>
      <c r="H81" s="45"/>
      <c r="I81" s="45"/>
      <c r="J81" s="46"/>
    </row>
    <row r="82">
      <c r="A82" s="37" t="s">
        <v>92</v>
      </c>
      <c r="B82" s="44"/>
      <c r="C82" s="45"/>
      <c r="D82" s="45"/>
      <c r="E82" s="51" t="s">
        <v>373</v>
      </c>
      <c r="F82" s="45"/>
      <c r="G82" s="45"/>
      <c r="H82" s="45"/>
      <c r="I82" s="45"/>
      <c r="J82" s="46"/>
    </row>
    <row r="83">
      <c r="A83" s="37" t="s">
        <v>56</v>
      </c>
      <c r="B83" s="37">
        <v>20</v>
      </c>
      <c r="C83" s="38" t="s">
        <v>174</v>
      </c>
      <c r="D83" s="37" t="s">
        <v>58</v>
      </c>
      <c r="E83" s="39" t="s">
        <v>175</v>
      </c>
      <c r="F83" s="40" t="s">
        <v>91</v>
      </c>
      <c r="G83" s="41">
        <v>265.37</v>
      </c>
      <c r="H83" s="42">
        <v>0</v>
      </c>
      <c r="I83" s="42">
        <f>ROUND(G83*H83,P4)</f>
        <v>0</v>
      </c>
      <c r="J83" s="37"/>
      <c r="O83" s="43">
        <f>I83*0.21</f>
        <v>0</v>
      </c>
      <c r="P83">
        <v>3</v>
      </c>
    </row>
    <row r="84">
      <c r="A84" s="37" t="s">
        <v>61</v>
      </c>
      <c r="B84" s="44"/>
      <c r="C84" s="45"/>
      <c r="D84" s="45"/>
      <c r="E84" s="47" t="s">
        <v>58</v>
      </c>
      <c r="F84" s="45"/>
      <c r="G84" s="45"/>
      <c r="H84" s="45"/>
      <c r="I84" s="45"/>
      <c r="J84" s="46"/>
    </row>
    <row r="85" ht="28.8">
      <c r="A85" s="37" t="s">
        <v>92</v>
      </c>
      <c r="B85" s="44"/>
      <c r="C85" s="45"/>
      <c r="D85" s="45"/>
      <c r="E85" s="51" t="s">
        <v>374</v>
      </c>
      <c r="F85" s="45"/>
      <c r="G85" s="45"/>
      <c r="H85" s="45"/>
      <c r="I85" s="45"/>
      <c r="J85" s="46"/>
    </row>
    <row r="86">
      <c r="A86" s="37" t="s">
        <v>56</v>
      </c>
      <c r="B86" s="37">
        <v>21</v>
      </c>
      <c r="C86" s="38" t="s">
        <v>177</v>
      </c>
      <c r="D86" s="37"/>
      <c r="E86" s="39" t="s">
        <v>178</v>
      </c>
      <c r="F86" s="40" t="s">
        <v>91</v>
      </c>
      <c r="G86" s="41">
        <v>36</v>
      </c>
      <c r="H86" s="42">
        <v>0</v>
      </c>
      <c r="I86" s="42">
        <f>ROUND(G86*H86,P4)</f>
        <v>0</v>
      </c>
      <c r="J86" s="37"/>
      <c r="O86" s="43">
        <f>I86*0.21</f>
        <v>0</v>
      </c>
      <c r="P86">
        <v>3</v>
      </c>
    </row>
    <row r="87">
      <c r="A87" s="37" t="s">
        <v>61</v>
      </c>
      <c r="B87" s="44"/>
      <c r="C87" s="45"/>
      <c r="D87" s="45"/>
      <c r="E87" s="47" t="s">
        <v>58</v>
      </c>
      <c r="F87" s="45"/>
      <c r="G87" s="45"/>
      <c r="H87" s="45"/>
      <c r="I87" s="45"/>
      <c r="J87" s="46"/>
    </row>
    <row r="88">
      <c r="A88" s="37" t="s">
        <v>92</v>
      </c>
      <c r="B88" s="44"/>
      <c r="C88" s="45"/>
      <c r="D88" s="45"/>
      <c r="E88" s="51" t="s">
        <v>375</v>
      </c>
      <c r="F88" s="45"/>
      <c r="G88" s="45"/>
      <c r="H88" s="45"/>
      <c r="I88" s="45"/>
      <c r="J88" s="46"/>
    </row>
    <row r="89">
      <c r="A89" s="37" t="s">
        <v>56</v>
      </c>
      <c r="B89" s="37">
        <v>22</v>
      </c>
      <c r="C89" s="38" t="s">
        <v>183</v>
      </c>
      <c r="D89" s="37" t="s">
        <v>58</v>
      </c>
      <c r="E89" s="39" t="s">
        <v>184</v>
      </c>
      <c r="F89" s="40" t="s">
        <v>91</v>
      </c>
      <c r="G89" s="41">
        <v>11.300000000000001</v>
      </c>
      <c r="H89" s="42">
        <v>0</v>
      </c>
      <c r="I89" s="42">
        <f>ROUND(G89*H89,P4)</f>
        <v>0</v>
      </c>
      <c r="J89" s="37"/>
      <c r="O89" s="43">
        <f>I89*0.21</f>
        <v>0</v>
      </c>
      <c r="P89">
        <v>3</v>
      </c>
    </row>
    <row r="90">
      <c r="A90" s="37" t="s">
        <v>61</v>
      </c>
      <c r="B90" s="44"/>
      <c r="C90" s="45"/>
      <c r="D90" s="45"/>
      <c r="E90" s="47" t="s">
        <v>58</v>
      </c>
      <c r="F90" s="45"/>
      <c r="G90" s="45"/>
      <c r="H90" s="45"/>
      <c r="I90" s="45"/>
      <c r="J90" s="46"/>
    </row>
    <row r="91">
      <c r="A91" s="37" t="s">
        <v>92</v>
      </c>
      <c r="B91" s="44"/>
      <c r="C91" s="45"/>
      <c r="D91" s="45"/>
      <c r="E91" s="51" t="s">
        <v>376</v>
      </c>
      <c r="F91" s="45"/>
      <c r="G91" s="45"/>
      <c r="H91" s="45"/>
      <c r="I91" s="45"/>
      <c r="J91" s="46"/>
    </row>
    <row r="92">
      <c r="A92" s="37" t="s">
        <v>92</v>
      </c>
      <c r="B92" s="44"/>
      <c r="C92" s="45"/>
      <c r="D92" s="45"/>
      <c r="E92" s="51" t="s">
        <v>186</v>
      </c>
      <c r="F92" s="45"/>
      <c r="G92" s="45"/>
      <c r="H92" s="45"/>
      <c r="I92" s="45"/>
      <c r="J92" s="46"/>
    </row>
    <row r="93">
      <c r="A93" s="37" t="s">
        <v>92</v>
      </c>
      <c r="B93" s="44"/>
      <c r="C93" s="45"/>
      <c r="D93" s="45"/>
      <c r="E93" s="51" t="s">
        <v>377</v>
      </c>
      <c r="F93" s="45"/>
      <c r="G93" s="45"/>
      <c r="H93" s="45"/>
      <c r="I93" s="45"/>
      <c r="J93" s="46"/>
    </row>
    <row r="94">
      <c r="A94" s="37" t="s">
        <v>92</v>
      </c>
      <c r="B94" s="44"/>
      <c r="C94" s="45"/>
      <c r="D94" s="45"/>
      <c r="E94" s="51" t="s">
        <v>378</v>
      </c>
      <c r="F94" s="45"/>
      <c r="G94" s="45"/>
      <c r="H94" s="45"/>
      <c r="I94" s="45"/>
      <c r="J94" s="46"/>
    </row>
    <row r="95">
      <c r="A95" s="37" t="s">
        <v>92</v>
      </c>
      <c r="B95" s="44"/>
      <c r="C95" s="45"/>
      <c r="D95" s="45"/>
      <c r="E95" s="51" t="s">
        <v>379</v>
      </c>
      <c r="F95" s="45"/>
      <c r="G95" s="45"/>
      <c r="H95" s="45"/>
      <c r="I95" s="45"/>
      <c r="J95" s="46"/>
    </row>
    <row r="96">
      <c r="A96" s="37" t="s">
        <v>92</v>
      </c>
      <c r="B96" s="44"/>
      <c r="C96" s="45"/>
      <c r="D96" s="45"/>
      <c r="E96" s="51" t="s">
        <v>380</v>
      </c>
      <c r="F96" s="45"/>
      <c r="G96" s="45"/>
      <c r="H96" s="45"/>
      <c r="I96" s="45"/>
      <c r="J96" s="46"/>
    </row>
    <row r="97">
      <c r="A97" s="37" t="s">
        <v>92</v>
      </c>
      <c r="B97" s="44"/>
      <c r="C97" s="45"/>
      <c r="D97" s="45"/>
      <c r="E97" s="51" t="s">
        <v>381</v>
      </c>
      <c r="F97" s="45"/>
      <c r="G97" s="45"/>
      <c r="H97" s="45"/>
      <c r="I97" s="45"/>
      <c r="J97" s="46"/>
    </row>
    <row r="98">
      <c r="A98" s="37" t="s">
        <v>56</v>
      </c>
      <c r="B98" s="37">
        <v>23</v>
      </c>
      <c r="C98" s="38" t="s">
        <v>192</v>
      </c>
      <c r="D98" s="37" t="s">
        <v>58</v>
      </c>
      <c r="E98" s="39" t="s">
        <v>193</v>
      </c>
      <c r="F98" s="40" t="s">
        <v>91</v>
      </c>
      <c r="G98" s="41">
        <v>7.7119999999999997</v>
      </c>
      <c r="H98" s="42">
        <v>0</v>
      </c>
      <c r="I98" s="42">
        <f>ROUND(G98*H98,P4)</f>
        <v>0</v>
      </c>
      <c r="J98" s="37"/>
      <c r="O98" s="43">
        <f>I98*0.21</f>
        <v>0</v>
      </c>
      <c r="P98">
        <v>3</v>
      </c>
    </row>
    <row r="99">
      <c r="A99" s="37" t="s">
        <v>61</v>
      </c>
      <c r="B99" s="44"/>
      <c r="C99" s="45"/>
      <c r="D99" s="45"/>
      <c r="E99" s="47" t="s">
        <v>58</v>
      </c>
      <c r="F99" s="45"/>
      <c r="G99" s="45"/>
      <c r="H99" s="45"/>
      <c r="I99" s="45"/>
      <c r="J99" s="46"/>
    </row>
    <row r="100">
      <c r="A100" s="37" t="s">
        <v>92</v>
      </c>
      <c r="B100" s="44"/>
      <c r="C100" s="45"/>
      <c r="D100" s="45"/>
      <c r="E100" s="51" t="s">
        <v>382</v>
      </c>
      <c r="F100" s="45"/>
      <c r="G100" s="45"/>
      <c r="H100" s="45"/>
      <c r="I100" s="45"/>
      <c r="J100" s="46"/>
    </row>
    <row r="101">
      <c r="A101" s="37" t="s">
        <v>56</v>
      </c>
      <c r="B101" s="37">
        <v>24</v>
      </c>
      <c r="C101" s="38" t="s">
        <v>195</v>
      </c>
      <c r="D101" s="37" t="s">
        <v>58</v>
      </c>
      <c r="E101" s="39" t="s">
        <v>196</v>
      </c>
      <c r="F101" s="40" t="s">
        <v>114</v>
      </c>
      <c r="G101" s="41">
        <v>1800</v>
      </c>
      <c r="H101" s="42">
        <v>0</v>
      </c>
      <c r="I101" s="42">
        <f>ROUND(G101*H101,P4)</f>
        <v>0</v>
      </c>
      <c r="J101" s="37"/>
      <c r="O101" s="43">
        <f>I101*0.21</f>
        <v>0</v>
      </c>
      <c r="P101">
        <v>3</v>
      </c>
    </row>
    <row r="102">
      <c r="A102" s="37" t="s">
        <v>61</v>
      </c>
      <c r="B102" s="44"/>
      <c r="C102" s="45"/>
      <c r="D102" s="45"/>
      <c r="E102" s="47" t="s">
        <v>58</v>
      </c>
      <c r="F102" s="45"/>
      <c r="G102" s="45"/>
      <c r="H102" s="45"/>
      <c r="I102" s="45"/>
      <c r="J102" s="46"/>
    </row>
    <row r="103">
      <c r="A103" s="37" t="s">
        <v>92</v>
      </c>
      <c r="B103" s="44"/>
      <c r="C103" s="45"/>
      <c r="D103" s="45"/>
      <c r="E103" s="51" t="s">
        <v>383</v>
      </c>
      <c r="F103" s="45"/>
      <c r="G103" s="45"/>
      <c r="H103" s="45"/>
      <c r="I103" s="45"/>
      <c r="J103" s="46"/>
    </row>
    <row r="104">
      <c r="A104" s="37" t="s">
        <v>56</v>
      </c>
      <c r="B104" s="37">
        <v>25</v>
      </c>
      <c r="C104" s="38" t="s">
        <v>198</v>
      </c>
      <c r="D104" s="37" t="s">
        <v>58</v>
      </c>
      <c r="E104" s="39" t="s">
        <v>199</v>
      </c>
      <c r="F104" s="40" t="s">
        <v>91</v>
      </c>
      <c r="G104" s="41">
        <v>21</v>
      </c>
      <c r="H104" s="42">
        <v>0</v>
      </c>
      <c r="I104" s="42">
        <f>ROUND(G104*H104,P4)</f>
        <v>0</v>
      </c>
      <c r="J104" s="37"/>
      <c r="O104" s="43">
        <f>I104*0.21</f>
        <v>0</v>
      </c>
      <c r="P104">
        <v>3</v>
      </c>
    </row>
    <row r="105">
      <c r="A105" s="37" t="s">
        <v>61</v>
      </c>
      <c r="B105" s="44"/>
      <c r="C105" s="45"/>
      <c r="D105" s="45"/>
      <c r="E105" s="47" t="s">
        <v>58</v>
      </c>
      <c r="F105" s="45"/>
      <c r="G105" s="45"/>
      <c r="H105" s="45"/>
      <c r="I105" s="45"/>
      <c r="J105" s="46"/>
    </row>
    <row r="106">
      <c r="A106" s="37" t="s">
        <v>92</v>
      </c>
      <c r="B106" s="44"/>
      <c r="C106" s="45"/>
      <c r="D106" s="45"/>
      <c r="E106" s="51" t="s">
        <v>384</v>
      </c>
      <c r="F106" s="45"/>
      <c r="G106" s="45"/>
      <c r="H106" s="45"/>
      <c r="I106" s="45"/>
      <c r="J106" s="46"/>
    </row>
    <row r="107">
      <c r="A107" s="37" t="s">
        <v>56</v>
      </c>
      <c r="B107" s="37">
        <v>26</v>
      </c>
      <c r="C107" s="38" t="s">
        <v>201</v>
      </c>
      <c r="D107" s="37" t="s">
        <v>58</v>
      </c>
      <c r="E107" s="39" t="s">
        <v>202</v>
      </c>
      <c r="F107" s="40" t="s">
        <v>114</v>
      </c>
      <c r="G107" s="41">
        <v>140</v>
      </c>
      <c r="H107" s="42">
        <v>0</v>
      </c>
      <c r="I107" s="42">
        <f>ROUND(G107*H107,P4)</f>
        <v>0</v>
      </c>
      <c r="J107" s="37"/>
      <c r="O107" s="43">
        <f>I107*0.21</f>
        <v>0</v>
      </c>
      <c r="P107">
        <v>3</v>
      </c>
    </row>
    <row r="108">
      <c r="A108" s="37" t="s">
        <v>61</v>
      </c>
      <c r="B108" s="44"/>
      <c r="C108" s="45"/>
      <c r="D108" s="45"/>
      <c r="E108" s="47" t="s">
        <v>58</v>
      </c>
      <c r="F108" s="45"/>
      <c r="G108" s="45"/>
      <c r="H108" s="45"/>
      <c r="I108" s="45"/>
      <c r="J108" s="46"/>
    </row>
    <row r="109">
      <c r="A109" s="37" t="s">
        <v>92</v>
      </c>
      <c r="B109" s="44"/>
      <c r="C109" s="45"/>
      <c r="D109" s="45"/>
      <c r="E109" s="51" t="s">
        <v>385</v>
      </c>
      <c r="F109" s="45"/>
      <c r="G109" s="45"/>
      <c r="H109" s="45"/>
      <c r="I109" s="45"/>
      <c r="J109" s="46"/>
    </row>
    <row r="110">
      <c r="A110" s="31" t="s">
        <v>53</v>
      </c>
      <c r="B110" s="32"/>
      <c r="C110" s="33" t="s">
        <v>208</v>
      </c>
      <c r="D110" s="34"/>
      <c r="E110" s="31" t="s">
        <v>209</v>
      </c>
      <c r="F110" s="34"/>
      <c r="G110" s="34"/>
      <c r="H110" s="34"/>
      <c r="I110" s="35">
        <f>SUMIFS(I111:I113,A111:A113,"P")</f>
        <v>0</v>
      </c>
      <c r="J110" s="36"/>
    </row>
    <row r="111">
      <c r="A111" s="37" t="s">
        <v>56</v>
      </c>
      <c r="B111" s="37">
        <v>27</v>
      </c>
      <c r="C111" s="38" t="s">
        <v>210</v>
      </c>
      <c r="D111" s="37" t="s">
        <v>58</v>
      </c>
      <c r="E111" s="39" t="s">
        <v>211</v>
      </c>
      <c r="F111" s="40" t="s">
        <v>141</v>
      </c>
      <c r="G111" s="41">
        <v>192</v>
      </c>
      <c r="H111" s="42">
        <v>0</v>
      </c>
      <c r="I111" s="42">
        <f>ROUND(G111*H111,P4)</f>
        <v>0</v>
      </c>
      <c r="J111" s="37"/>
      <c r="O111" s="43">
        <f>I111*0.21</f>
        <v>0</v>
      </c>
      <c r="P111">
        <v>3</v>
      </c>
    </row>
    <row r="112">
      <c r="A112" s="37" t="s">
        <v>61</v>
      </c>
      <c r="B112" s="44"/>
      <c r="C112" s="45"/>
      <c r="D112" s="45"/>
      <c r="E112" s="47" t="s">
        <v>58</v>
      </c>
      <c r="F112" s="45"/>
      <c r="G112" s="45"/>
      <c r="H112" s="45"/>
      <c r="I112" s="45"/>
      <c r="J112" s="46"/>
    </row>
    <row r="113">
      <c r="A113" s="37" t="s">
        <v>92</v>
      </c>
      <c r="B113" s="44"/>
      <c r="C113" s="45"/>
      <c r="D113" s="45"/>
      <c r="E113" s="51" t="s">
        <v>386</v>
      </c>
      <c r="F113" s="45"/>
      <c r="G113" s="45"/>
      <c r="H113" s="45"/>
      <c r="I113" s="45"/>
      <c r="J113" s="46"/>
    </row>
    <row r="114">
      <c r="A114" s="31" t="s">
        <v>53</v>
      </c>
      <c r="B114" s="32"/>
      <c r="C114" s="33" t="s">
        <v>213</v>
      </c>
      <c r="D114" s="34"/>
      <c r="E114" s="31" t="s">
        <v>214</v>
      </c>
      <c r="F114" s="34"/>
      <c r="G114" s="34"/>
      <c r="H114" s="34"/>
      <c r="I114" s="35">
        <f>SUMIFS(I115:I117,A115:A117,"P")</f>
        <v>0</v>
      </c>
      <c r="J114" s="36"/>
    </row>
    <row r="115">
      <c r="A115" s="37" t="s">
        <v>56</v>
      </c>
      <c r="B115" s="37">
        <v>28</v>
      </c>
      <c r="C115" s="38" t="s">
        <v>215</v>
      </c>
      <c r="D115" s="37" t="s">
        <v>58</v>
      </c>
      <c r="E115" s="39" t="s">
        <v>216</v>
      </c>
      <c r="F115" s="40" t="s">
        <v>91</v>
      </c>
      <c r="G115" s="41">
        <v>1.6000000000000001</v>
      </c>
      <c r="H115" s="42">
        <v>0</v>
      </c>
      <c r="I115" s="42">
        <f>ROUND(G115*H115,P4)</f>
        <v>0</v>
      </c>
      <c r="J115" s="37"/>
      <c r="O115" s="43">
        <f>I115*0.21</f>
        <v>0</v>
      </c>
      <c r="P115">
        <v>3</v>
      </c>
    </row>
    <row r="116">
      <c r="A116" s="37" t="s">
        <v>61</v>
      </c>
      <c r="B116" s="44"/>
      <c r="C116" s="45"/>
      <c r="D116" s="45"/>
      <c r="E116" s="47" t="s">
        <v>58</v>
      </c>
      <c r="F116" s="45"/>
      <c r="G116" s="45"/>
      <c r="H116" s="45"/>
      <c r="I116" s="45"/>
      <c r="J116" s="46"/>
    </row>
    <row r="117">
      <c r="A117" s="37" t="s">
        <v>92</v>
      </c>
      <c r="B117" s="44"/>
      <c r="C117" s="45"/>
      <c r="D117" s="45"/>
      <c r="E117" s="51" t="s">
        <v>387</v>
      </c>
      <c r="F117" s="45"/>
      <c r="G117" s="45"/>
      <c r="H117" s="45"/>
      <c r="I117" s="45"/>
      <c r="J117" s="46"/>
    </row>
    <row r="118">
      <c r="A118" s="31" t="s">
        <v>53</v>
      </c>
      <c r="B118" s="32"/>
      <c r="C118" s="33" t="s">
        <v>218</v>
      </c>
      <c r="D118" s="34"/>
      <c r="E118" s="31" t="s">
        <v>219</v>
      </c>
      <c r="F118" s="34"/>
      <c r="G118" s="34"/>
      <c r="H118" s="34"/>
      <c r="I118" s="35">
        <f>SUMIFS(I119:I177,A119:A177,"P")</f>
        <v>0</v>
      </c>
      <c r="J118" s="36"/>
    </row>
    <row r="119">
      <c r="A119" s="37" t="s">
        <v>56</v>
      </c>
      <c r="B119" s="37">
        <v>29</v>
      </c>
      <c r="C119" s="38" t="s">
        <v>220</v>
      </c>
      <c r="D119" s="37" t="s">
        <v>58</v>
      </c>
      <c r="E119" s="39" t="s">
        <v>221</v>
      </c>
      <c r="F119" s="40" t="s">
        <v>91</v>
      </c>
      <c r="G119" s="41">
        <v>132.30000000000001</v>
      </c>
      <c r="H119" s="42">
        <v>0</v>
      </c>
      <c r="I119" s="42">
        <f>ROUND(G119*H119,P4)</f>
        <v>0</v>
      </c>
      <c r="J119" s="37"/>
      <c r="O119" s="43">
        <f>I119*0.21</f>
        <v>0</v>
      </c>
      <c r="P119">
        <v>3</v>
      </c>
    </row>
    <row r="120">
      <c r="A120" s="37" t="s">
        <v>61</v>
      </c>
      <c r="B120" s="44"/>
      <c r="C120" s="45"/>
      <c r="D120" s="45"/>
      <c r="E120" s="47" t="s">
        <v>58</v>
      </c>
      <c r="F120" s="45"/>
      <c r="G120" s="45"/>
      <c r="H120" s="45"/>
      <c r="I120" s="45"/>
      <c r="J120" s="46"/>
    </row>
    <row r="121">
      <c r="A121" s="37" t="s">
        <v>92</v>
      </c>
      <c r="B121" s="44"/>
      <c r="C121" s="45"/>
      <c r="D121" s="45"/>
      <c r="E121" s="51" t="s">
        <v>388</v>
      </c>
      <c r="F121" s="45"/>
      <c r="G121" s="45"/>
      <c r="H121" s="45"/>
      <c r="I121" s="45"/>
      <c r="J121" s="46"/>
    </row>
    <row r="122">
      <c r="A122" s="37" t="s">
        <v>92</v>
      </c>
      <c r="B122" s="44"/>
      <c r="C122" s="45"/>
      <c r="D122" s="45"/>
      <c r="E122" s="51" t="s">
        <v>389</v>
      </c>
      <c r="F122" s="45"/>
      <c r="G122" s="45"/>
      <c r="H122" s="45"/>
      <c r="I122" s="45"/>
      <c r="J122" s="46"/>
    </row>
    <row r="123">
      <c r="A123" s="37" t="s">
        <v>92</v>
      </c>
      <c r="B123" s="44"/>
      <c r="C123" s="45"/>
      <c r="D123" s="45"/>
      <c r="E123" s="51" t="s">
        <v>390</v>
      </c>
      <c r="F123" s="45"/>
      <c r="G123" s="45"/>
      <c r="H123" s="45"/>
      <c r="I123" s="45"/>
      <c r="J123" s="46"/>
    </row>
    <row r="124">
      <c r="A124" s="37" t="s">
        <v>56</v>
      </c>
      <c r="B124" s="37">
        <v>30</v>
      </c>
      <c r="C124" s="38" t="s">
        <v>225</v>
      </c>
      <c r="D124" s="37" t="s">
        <v>58</v>
      </c>
      <c r="E124" s="39" t="s">
        <v>226</v>
      </c>
      <c r="F124" s="40" t="s">
        <v>91</v>
      </c>
      <c r="G124" s="41">
        <v>4.96</v>
      </c>
      <c r="H124" s="42">
        <v>0</v>
      </c>
      <c r="I124" s="42">
        <f>ROUND(G124*H124,P4)</f>
        <v>0</v>
      </c>
      <c r="J124" s="37"/>
      <c r="O124" s="43">
        <f>I124*0.21</f>
        <v>0</v>
      </c>
      <c r="P124">
        <v>3</v>
      </c>
    </row>
    <row r="125">
      <c r="A125" s="37" t="s">
        <v>61</v>
      </c>
      <c r="B125" s="44"/>
      <c r="C125" s="45"/>
      <c r="D125" s="45"/>
      <c r="E125" s="47" t="s">
        <v>58</v>
      </c>
      <c r="F125" s="45"/>
      <c r="G125" s="45"/>
      <c r="H125" s="45"/>
      <c r="I125" s="45"/>
      <c r="J125" s="46"/>
    </row>
    <row r="126">
      <c r="A126" s="37" t="s">
        <v>92</v>
      </c>
      <c r="B126" s="44"/>
      <c r="C126" s="45"/>
      <c r="D126" s="45"/>
      <c r="E126" s="51" t="s">
        <v>391</v>
      </c>
      <c r="F126" s="45"/>
      <c r="G126" s="45"/>
      <c r="H126" s="45"/>
      <c r="I126" s="45"/>
      <c r="J126" s="46"/>
    </row>
    <row r="127">
      <c r="A127" s="37" t="s">
        <v>56</v>
      </c>
      <c r="B127" s="37">
        <v>31</v>
      </c>
      <c r="C127" s="38" t="s">
        <v>228</v>
      </c>
      <c r="D127" s="37" t="s">
        <v>58</v>
      </c>
      <c r="E127" s="39" t="s">
        <v>229</v>
      </c>
      <c r="F127" s="40" t="s">
        <v>91</v>
      </c>
      <c r="G127" s="41">
        <v>350.39999999999998</v>
      </c>
      <c r="H127" s="42">
        <v>0</v>
      </c>
      <c r="I127" s="42">
        <f>ROUND(G127*H127,P4)</f>
        <v>0</v>
      </c>
      <c r="J127" s="37"/>
      <c r="O127" s="43">
        <f>I127*0.21</f>
        <v>0</v>
      </c>
      <c r="P127">
        <v>3</v>
      </c>
    </row>
    <row r="128">
      <c r="A128" s="37" t="s">
        <v>61</v>
      </c>
      <c r="B128" s="44"/>
      <c r="C128" s="45"/>
      <c r="D128" s="45"/>
      <c r="E128" s="47" t="s">
        <v>58</v>
      </c>
      <c r="F128" s="45"/>
      <c r="G128" s="45"/>
      <c r="H128" s="45"/>
      <c r="I128" s="45"/>
      <c r="J128" s="46"/>
    </row>
    <row r="129">
      <c r="A129" s="37" t="s">
        <v>92</v>
      </c>
      <c r="B129" s="44"/>
      <c r="C129" s="45"/>
      <c r="D129" s="45"/>
      <c r="E129" s="51" t="s">
        <v>392</v>
      </c>
      <c r="F129" s="45"/>
      <c r="G129" s="45"/>
      <c r="H129" s="45"/>
      <c r="I129" s="45"/>
      <c r="J129" s="46"/>
    </row>
    <row r="130">
      <c r="A130" s="37" t="s">
        <v>92</v>
      </c>
      <c r="B130" s="44"/>
      <c r="C130" s="45"/>
      <c r="D130" s="45"/>
      <c r="E130" s="51" t="s">
        <v>393</v>
      </c>
      <c r="F130" s="45"/>
      <c r="G130" s="45"/>
      <c r="H130" s="45"/>
      <c r="I130" s="45"/>
      <c r="J130" s="46"/>
    </row>
    <row r="131">
      <c r="A131" s="37" t="s">
        <v>92</v>
      </c>
      <c r="B131" s="44"/>
      <c r="C131" s="45"/>
      <c r="D131" s="45"/>
      <c r="E131" s="51" t="s">
        <v>394</v>
      </c>
      <c r="F131" s="45"/>
      <c r="G131" s="45"/>
      <c r="H131" s="45"/>
      <c r="I131" s="45"/>
      <c r="J131" s="46"/>
    </row>
    <row r="132">
      <c r="A132" s="37" t="s">
        <v>92</v>
      </c>
      <c r="B132" s="44"/>
      <c r="C132" s="45"/>
      <c r="D132" s="45"/>
      <c r="E132" s="51" t="s">
        <v>395</v>
      </c>
      <c r="F132" s="45"/>
      <c r="G132" s="45"/>
      <c r="H132" s="45"/>
      <c r="I132" s="45"/>
      <c r="J132" s="46"/>
    </row>
    <row r="133">
      <c r="A133" s="37" t="s">
        <v>92</v>
      </c>
      <c r="B133" s="44"/>
      <c r="C133" s="45"/>
      <c r="D133" s="45"/>
      <c r="E133" s="51" t="s">
        <v>396</v>
      </c>
      <c r="F133" s="45"/>
      <c r="G133" s="45"/>
      <c r="H133" s="45"/>
      <c r="I133" s="45"/>
      <c r="J133" s="46"/>
    </row>
    <row r="134">
      <c r="A134" s="37" t="s">
        <v>56</v>
      </c>
      <c r="B134" s="37">
        <v>32</v>
      </c>
      <c r="C134" s="38" t="s">
        <v>236</v>
      </c>
      <c r="D134" s="37" t="s">
        <v>58</v>
      </c>
      <c r="E134" s="39" t="s">
        <v>237</v>
      </c>
      <c r="F134" s="40" t="s">
        <v>114</v>
      </c>
      <c r="G134" s="41">
        <v>1172</v>
      </c>
      <c r="H134" s="42">
        <v>0</v>
      </c>
      <c r="I134" s="42">
        <f>ROUND(G134*H134,P4)</f>
        <v>0</v>
      </c>
      <c r="J134" s="37"/>
      <c r="O134" s="43">
        <f>I134*0.21</f>
        <v>0</v>
      </c>
      <c r="P134">
        <v>3</v>
      </c>
    </row>
    <row r="135">
      <c r="A135" s="37" t="s">
        <v>61</v>
      </c>
      <c r="B135" s="44"/>
      <c r="C135" s="45"/>
      <c r="D135" s="45"/>
      <c r="E135" s="39" t="s">
        <v>238</v>
      </c>
      <c r="F135" s="45"/>
      <c r="G135" s="45"/>
      <c r="H135" s="45"/>
      <c r="I135" s="45"/>
      <c r="J135" s="46"/>
    </row>
    <row r="136">
      <c r="A136" s="37" t="s">
        <v>92</v>
      </c>
      <c r="B136" s="44"/>
      <c r="C136" s="45"/>
      <c r="D136" s="45"/>
      <c r="E136" s="51" t="s">
        <v>397</v>
      </c>
      <c r="F136" s="45"/>
      <c r="G136" s="45"/>
      <c r="H136" s="45"/>
      <c r="I136" s="45"/>
      <c r="J136" s="46"/>
    </row>
    <row r="137">
      <c r="A137" s="37" t="s">
        <v>92</v>
      </c>
      <c r="B137" s="44"/>
      <c r="C137" s="45"/>
      <c r="D137" s="45"/>
      <c r="E137" s="51" t="s">
        <v>398</v>
      </c>
      <c r="F137" s="45"/>
      <c r="G137" s="45"/>
      <c r="H137" s="45"/>
      <c r="I137" s="45"/>
      <c r="J137" s="46"/>
    </row>
    <row r="138">
      <c r="A138" s="37" t="s">
        <v>92</v>
      </c>
      <c r="B138" s="44"/>
      <c r="C138" s="45"/>
      <c r="D138" s="45"/>
      <c r="E138" s="51" t="s">
        <v>399</v>
      </c>
      <c r="F138" s="45"/>
      <c r="G138" s="45"/>
      <c r="H138" s="45"/>
      <c r="I138" s="45"/>
      <c r="J138" s="46"/>
    </row>
    <row r="139">
      <c r="A139" s="37" t="s">
        <v>56</v>
      </c>
      <c r="B139" s="37">
        <v>33</v>
      </c>
      <c r="C139" s="38" t="s">
        <v>242</v>
      </c>
      <c r="D139" s="37" t="s">
        <v>58</v>
      </c>
      <c r="E139" s="39" t="s">
        <v>243</v>
      </c>
      <c r="F139" s="40" t="s">
        <v>114</v>
      </c>
      <c r="G139" s="41">
        <v>1172</v>
      </c>
      <c r="H139" s="42">
        <v>0</v>
      </c>
      <c r="I139" s="42">
        <f>ROUND(G139*H139,P4)</f>
        <v>0</v>
      </c>
      <c r="J139" s="37"/>
      <c r="O139" s="43">
        <f>I139*0.21</f>
        <v>0</v>
      </c>
      <c r="P139">
        <v>3</v>
      </c>
    </row>
    <row r="140">
      <c r="A140" s="37" t="s">
        <v>61</v>
      </c>
      <c r="B140" s="44"/>
      <c r="C140" s="45"/>
      <c r="D140" s="45"/>
      <c r="E140" s="47" t="s">
        <v>58</v>
      </c>
      <c r="F140" s="45"/>
      <c r="G140" s="45"/>
      <c r="H140" s="45"/>
      <c r="I140" s="45"/>
      <c r="J140" s="46"/>
    </row>
    <row r="141">
      <c r="A141" s="37" t="s">
        <v>92</v>
      </c>
      <c r="B141" s="44"/>
      <c r="C141" s="45"/>
      <c r="D141" s="45"/>
      <c r="E141" s="51" t="s">
        <v>397</v>
      </c>
      <c r="F141" s="45"/>
      <c r="G141" s="45"/>
      <c r="H141" s="45"/>
      <c r="I141" s="45"/>
      <c r="J141" s="46"/>
    </row>
    <row r="142">
      <c r="A142" s="37" t="s">
        <v>92</v>
      </c>
      <c r="B142" s="44"/>
      <c r="C142" s="45"/>
      <c r="D142" s="45"/>
      <c r="E142" s="51" t="s">
        <v>398</v>
      </c>
      <c r="F142" s="45"/>
      <c r="G142" s="45"/>
      <c r="H142" s="45"/>
      <c r="I142" s="45"/>
      <c r="J142" s="46"/>
    </row>
    <row r="143">
      <c r="A143" s="37" t="s">
        <v>92</v>
      </c>
      <c r="B143" s="44"/>
      <c r="C143" s="45"/>
      <c r="D143" s="45"/>
      <c r="E143" s="51" t="s">
        <v>399</v>
      </c>
      <c r="F143" s="45"/>
      <c r="G143" s="45"/>
      <c r="H143" s="45"/>
      <c r="I143" s="45"/>
      <c r="J143" s="46"/>
    </row>
    <row r="144">
      <c r="A144" s="37" t="s">
        <v>56</v>
      </c>
      <c r="B144" s="37">
        <v>34</v>
      </c>
      <c r="C144" s="38" t="s">
        <v>244</v>
      </c>
      <c r="D144" s="37" t="s">
        <v>58</v>
      </c>
      <c r="E144" s="39" t="s">
        <v>245</v>
      </c>
      <c r="F144" s="40" t="s">
        <v>91</v>
      </c>
      <c r="G144" s="41">
        <v>66.700000000000003</v>
      </c>
      <c r="H144" s="42">
        <v>0</v>
      </c>
      <c r="I144" s="42">
        <f>ROUND(G144*H144,P4)</f>
        <v>0</v>
      </c>
      <c r="J144" s="37"/>
      <c r="O144" s="43">
        <f>I144*0.21</f>
        <v>0</v>
      </c>
      <c r="P144">
        <v>3</v>
      </c>
    </row>
    <row r="145">
      <c r="A145" s="37" t="s">
        <v>61</v>
      </c>
      <c r="B145" s="44"/>
      <c r="C145" s="45"/>
      <c r="D145" s="45"/>
      <c r="E145" s="39" t="s">
        <v>246</v>
      </c>
      <c r="F145" s="45"/>
      <c r="G145" s="45"/>
      <c r="H145" s="45"/>
      <c r="I145" s="45"/>
      <c r="J145" s="46"/>
    </row>
    <row r="146">
      <c r="A146" s="37" t="s">
        <v>92</v>
      </c>
      <c r="B146" s="44"/>
      <c r="C146" s="45"/>
      <c r="D146" s="45"/>
      <c r="E146" s="51" t="s">
        <v>400</v>
      </c>
      <c r="F146" s="45"/>
      <c r="G146" s="45"/>
      <c r="H146" s="45"/>
      <c r="I146" s="45"/>
      <c r="J146" s="46"/>
    </row>
    <row r="147">
      <c r="A147" s="37" t="s">
        <v>92</v>
      </c>
      <c r="B147" s="44"/>
      <c r="C147" s="45"/>
      <c r="D147" s="45"/>
      <c r="E147" s="51" t="s">
        <v>401</v>
      </c>
      <c r="F147" s="45"/>
      <c r="G147" s="45"/>
      <c r="H147" s="45"/>
      <c r="I147" s="45"/>
      <c r="J147" s="46"/>
    </row>
    <row r="148">
      <c r="A148" s="37" t="s">
        <v>92</v>
      </c>
      <c r="B148" s="44"/>
      <c r="C148" s="45"/>
      <c r="D148" s="45"/>
      <c r="E148" s="51" t="s">
        <v>402</v>
      </c>
      <c r="F148" s="45"/>
      <c r="G148" s="45"/>
      <c r="H148" s="45"/>
      <c r="I148" s="45"/>
      <c r="J148" s="46"/>
    </row>
    <row r="149">
      <c r="A149" s="37" t="s">
        <v>56</v>
      </c>
      <c r="B149" s="37">
        <v>35</v>
      </c>
      <c r="C149" s="38" t="s">
        <v>250</v>
      </c>
      <c r="D149" s="37" t="s">
        <v>58</v>
      </c>
      <c r="E149" s="39" t="s">
        <v>251</v>
      </c>
      <c r="F149" s="40" t="s">
        <v>114</v>
      </c>
      <c r="G149" s="41">
        <v>57</v>
      </c>
      <c r="H149" s="42">
        <v>0</v>
      </c>
      <c r="I149" s="42">
        <f>ROUND(G149*H149,P4)</f>
        <v>0</v>
      </c>
      <c r="J149" s="37"/>
      <c r="O149" s="43">
        <f>I149*0.21</f>
        <v>0</v>
      </c>
      <c r="P149">
        <v>3</v>
      </c>
    </row>
    <row r="150">
      <c r="A150" s="37" t="s">
        <v>61</v>
      </c>
      <c r="B150" s="44"/>
      <c r="C150" s="45"/>
      <c r="D150" s="45"/>
      <c r="E150" s="39" t="s">
        <v>403</v>
      </c>
      <c r="F150" s="45"/>
      <c r="G150" s="45"/>
      <c r="H150" s="45"/>
      <c r="I150" s="45"/>
      <c r="J150" s="46"/>
    </row>
    <row r="151">
      <c r="A151" s="37" t="s">
        <v>92</v>
      </c>
      <c r="B151" s="44"/>
      <c r="C151" s="45"/>
      <c r="D151" s="45"/>
      <c r="E151" s="51" t="s">
        <v>404</v>
      </c>
      <c r="F151" s="45"/>
      <c r="G151" s="45"/>
      <c r="H151" s="45"/>
      <c r="I151" s="45"/>
      <c r="J151" s="46"/>
    </row>
    <row r="152">
      <c r="A152" s="37" t="s">
        <v>56</v>
      </c>
      <c r="B152" s="37">
        <v>36</v>
      </c>
      <c r="C152" s="38" t="s">
        <v>254</v>
      </c>
      <c r="D152" s="37" t="s">
        <v>58</v>
      </c>
      <c r="E152" s="39" t="s">
        <v>255</v>
      </c>
      <c r="F152" s="40" t="s">
        <v>114</v>
      </c>
      <c r="G152" s="41">
        <v>31</v>
      </c>
      <c r="H152" s="42">
        <v>0</v>
      </c>
      <c r="I152" s="42">
        <f>ROUND(G152*H152,P4)</f>
        <v>0</v>
      </c>
      <c r="J152" s="37"/>
      <c r="O152" s="43">
        <f>I152*0.21</f>
        <v>0</v>
      </c>
      <c r="P152">
        <v>3</v>
      </c>
    </row>
    <row r="153">
      <c r="A153" s="37" t="s">
        <v>61</v>
      </c>
      <c r="B153" s="44"/>
      <c r="C153" s="45"/>
      <c r="D153" s="45"/>
      <c r="E153" s="39" t="s">
        <v>256</v>
      </c>
      <c r="F153" s="45"/>
      <c r="G153" s="45"/>
      <c r="H153" s="45"/>
      <c r="I153" s="45"/>
      <c r="J153" s="46"/>
    </row>
    <row r="154">
      <c r="A154" s="37" t="s">
        <v>92</v>
      </c>
      <c r="B154" s="44"/>
      <c r="C154" s="45"/>
      <c r="D154" s="45"/>
      <c r="E154" s="51" t="s">
        <v>405</v>
      </c>
      <c r="F154" s="45"/>
      <c r="G154" s="45"/>
      <c r="H154" s="45"/>
      <c r="I154" s="45"/>
      <c r="J154" s="46"/>
    </row>
    <row r="155">
      <c r="A155" s="37" t="s">
        <v>56</v>
      </c>
      <c r="B155" s="37">
        <v>37</v>
      </c>
      <c r="C155" s="38" t="s">
        <v>258</v>
      </c>
      <c r="D155" s="37" t="s">
        <v>64</v>
      </c>
      <c r="E155" s="39" t="s">
        <v>259</v>
      </c>
      <c r="F155" s="40" t="s">
        <v>114</v>
      </c>
      <c r="G155" s="41">
        <v>19</v>
      </c>
      <c r="H155" s="42">
        <v>0</v>
      </c>
      <c r="I155" s="42">
        <f>ROUND(G155*H155,P4)</f>
        <v>0</v>
      </c>
      <c r="J155" s="37"/>
      <c r="O155" s="43">
        <f>I155*0.21</f>
        <v>0</v>
      </c>
      <c r="P155">
        <v>3</v>
      </c>
    </row>
    <row r="156" ht="28.8">
      <c r="A156" s="37" t="s">
        <v>61</v>
      </c>
      <c r="B156" s="44"/>
      <c r="C156" s="45"/>
      <c r="D156" s="45"/>
      <c r="E156" s="39" t="s">
        <v>406</v>
      </c>
      <c r="F156" s="45"/>
      <c r="G156" s="45"/>
      <c r="H156" s="45"/>
      <c r="I156" s="45"/>
      <c r="J156" s="46"/>
    </row>
    <row r="157">
      <c r="A157" s="37" t="s">
        <v>92</v>
      </c>
      <c r="B157" s="44"/>
      <c r="C157" s="45"/>
      <c r="D157" s="45"/>
      <c r="E157" s="51" t="s">
        <v>407</v>
      </c>
      <c r="F157" s="45"/>
      <c r="G157" s="45"/>
      <c r="H157" s="45"/>
      <c r="I157" s="45"/>
      <c r="J157" s="46"/>
    </row>
    <row r="158" ht="43.2">
      <c r="A158" s="37" t="s">
        <v>92</v>
      </c>
      <c r="B158" s="44"/>
      <c r="C158" s="45"/>
      <c r="D158" s="45"/>
      <c r="E158" s="51" t="s">
        <v>262</v>
      </c>
      <c r="F158" s="45"/>
      <c r="G158" s="45"/>
      <c r="H158" s="45"/>
      <c r="I158" s="45"/>
      <c r="J158" s="46"/>
    </row>
    <row r="159">
      <c r="A159" s="37" t="s">
        <v>56</v>
      </c>
      <c r="B159" s="37">
        <v>38</v>
      </c>
      <c r="C159" s="38" t="s">
        <v>258</v>
      </c>
      <c r="D159" s="37" t="s">
        <v>67</v>
      </c>
      <c r="E159" s="39" t="s">
        <v>259</v>
      </c>
      <c r="F159" s="40" t="s">
        <v>114</v>
      </c>
      <c r="G159" s="41">
        <v>17</v>
      </c>
      <c r="H159" s="42">
        <v>0</v>
      </c>
      <c r="I159" s="42">
        <f>ROUND(G159*H159,P4)</f>
        <v>0</v>
      </c>
      <c r="J159" s="37"/>
      <c r="O159" s="43">
        <f>I159*0.21</f>
        <v>0</v>
      </c>
      <c r="P159">
        <v>3</v>
      </c>
    </row>
    <row r="160" ht="28.8">
      <c r="A160" s="37" t="s">
        <v>61</v>
      </c>
      <c r="B160" s="44"/>
      <c r="C160" s="45"/>
      <c r="D160" s="45"/>
      <c r="E160" s="39" t="s">
        <v>408</v>
      </c>
      <c r="F160" s="45"/>
      <c r="G160" s="45"/>
      <c r="H160" s="45"/>
      <c r="I160" s="45"/>
      <c r="J160" s="46"/>
    </row>
    <row r="161">
      <c r="A161" s="37" t="s">
        <v>92</v>
      </c>
      <c r="B161" s="44"/>
      <c r="C161" s="45"/>
      <c r="D161" s="45"/>
      <c r="E161" s="51" t="s">
        <v>409</v>
      </c>
      <c r="F161" s="45"/>
      <c r="G161" s="45"/>
      <c r="H161" s="45"/>
      <c r="I161" s="45"/>
      <c r="J161" s="46"/>
    </row>
    <row r="162" ht="43.2">
      <c r="A162" s="37" t="s">
        <v>92</v>
      </c>
      <c r="B162" s="44"/>
      <c r="C162" s="45"/>
      <c r="D162" s="45"/>
      <c r="E162" s="51" t="s">
        <v>265</v>
      </c>
      <c r="F162" s="45"/>
      <c r="G162" s="45"/>
      <c r="H162" s="45"/>
      <c r="I162" s="45"/>
      <c r="J162" s="46"/>
    </row>
    <row r="163">
      <c r="A163" s="37" t="s">
        <v>56</v>
      </c>
      <c r="B163" s="37">
        <v>39</v>
      </c>
      <c r="C163" s="38" t="s">
        <v>258</v>
      </c>
      <c r="D163" s="37" t="s">
        <v>107</v>
      </c>
      <c r="E163" s="39" t="s">
        <v>259</v>
      </c>
      <c r="F163" s="40" t="s">
        <v>114</v>
      </c>
      <c r="G163" s="41">
        <v>7.7800000000000002</v>
      </c>
      <c r="H163" s="42">
        <v>0</v>
      </c>
      <c r="I163" s="42">
        <f>ROUND(G163*H163,P4)</f>
        <v>0</v>
      </c>
      <c r="J163" s="37"/>
      <c r="O163" s="43">
        <f>I163*0.21</f>
        <v>0</v>
      </c>
      <c r="P163">
        <v>3</v>
      </c>
    </row>
    <row r="164">
      <c r="A164" s="37" t="s">
        <v>61</v>
      </c>
      <c r="B164" s="44"/>
      <c r="C164" s="45"/>
      <c r="D164" s="45"/>
      <c r="E164" s="39" t="s">
        <v>410</v>
      </c>
      <c r="F164" s="45"/>
      <c r="G164" s="45"/>
      <c r="H164" s="45"/>
      <c r="I164" s="45"/>
      <c r="J164" s="46"/>
    </row>
    <row r="165">
      <c r="A165" s="37" t="s">
        <v>92</v>
      </c>
      <c r="B165" s="44"/>
      <c r="C165" s="45"/>
      <c r="D165" s="45"/>
      <c r="E165" s="51" t="s">
        <v>411</v>
      </c>
      <c r="F165" s="45"/>
      <c r="G165" s="45"/>
      <c r="H165" s="45"/>
      <c r="I165" s="45"/>
      <c r="J165" s="46"/>
    </row>
    <row r="166">
      <c r="A166" s="37" t="s">
        <v>56</v>
      </c>
      <c r="B166" s="37">
        <v>40</v>
      </c>
      <c r="C166" s="38" t="s">
        <v>266</v>
      </c>
      <c r="D166" s="37" t="s">
        <v>58</v>
      </c>
      <c r="E166" s="39" t="s">
        <v>267</v>
      </c>
      <c r="F166" s="40" t="s">
        <v>114</v>
      </c>
      <c r="G166" s="41">
        <v>470</v>
      </c>
      <c r="H166" s="42">
        <v>0</v>
      </c>
      <c r="I166" s="42">
        <f>ROUND(G166*H166,P4)</f>
        <v>0</v>
      </c>
      <c r="J166" s="37"/>
      <c r="O166" s="43">
        <f>I166*0.21</f>
        <v>0</v>
      </c>
      <c r="P166">
        <v>3</v>
      </c>
    </row>
    <row r="167">
      <c r="A167" s="37" t="s">
        <v>61</v>
      </c>
      <c r="B167" s="44"/>
      <c r="C167" s="45"/>
      <c r="D167" s="45"/>
      <c r="E167" s="39" t="s">
        <v>268</v>
      </c>
      <c r="F167" s="45"/>
      <c r="G167" s="45"/>
      <c r="H167" s="45"/>
      <c r="I167" s="45"/>
      <c r="J167" s="46"/>
    </row>
    <row r="168">
      <c r="A168" s="37" t="s">
        <v>92</v>
      </c>
      <c r="B168" s="44"/>
      <c r="C168" s="45"/>
      <c r="D168" s="45"/>
      <c r="E168" s="51" t="s">
        <v>412</v>
      </c>
      <c r="F168" s="45"/>
      <c r="G168" s="45"/>
      <c r="H168" s="45"/>
      <c r="I168" s="45"/>
      <c r="J168" s="46"/>
    </row>
    <row r="169">
      <c r="A169" s="37" t="s">
        <v>56</v>
      </c>
      <c r="B169" s="37">
        <v>41</v>
      </c>
      <c r="C169" s="38" t="s">
        <v>274</v>
      </c>
      <c r="D169" s="37"/>
      <c r="E169" s="39" t="s">
        <v>275</v>
      </c>
      <c r="F169" s="40" t="s">
        <v>114</v>
      </c>
      <c r="G169" s="41">
        <v>62</v>
      </c>
      <c r="H169" s="42">
        <v>0</v>
      </c>
      <c r="I169" s="42">
        <f>ROUND(G169*H169,P4)</f>
        <v>0</v>
      </c>
      <c r="J169" s="37"/>
      <c r="O169" s="43">
        <f>I169*0.21</f>
        <v>0</v>
      </c>
      <c r="P169">
        <v>3</v>
      </c>
    </row>
    <row r="170">
      <c r="A170" s="37" t="s">
        <v>61</v>
      </c>
      <c r="B170" s="44"/>
      <c r="C170" s="45"/>
      <c r="D170" s="45"/>
      <c r="E170" s="39" t="s">
        <v>276</v>
      </c>
      <c r="F170" s="45"/>
      <c r="G170" s="45"/>
      <c r="H170" s="45"/>
      <c r="I170" s="45"/>
      <c r="J170" s="46"/>
    </row>
    <row r="171">
      <c r="A171" s="37" t="s">
        <v>92</v>
      </c>
      <c r="B171" s="44"/>
      <c r="C171" s="45"/>
      <c r="D171" s="45"/>
      <c r="E171" s="51" t="s">
        <v>413</v>
      </c>
      <c r="F171" s="45"/>
      <c r="G171" s="45"/>
      <c r="H171" s="45"/>
      <c r="I171" s="45"/>
      <c r="J171" s="46"/>
    </row>
    <row r="172" ht="28.8">
      <c r="A172" s="37" t="s">
        <v>56</v>
      </c>
      <c r="B172" s="37">
        <v>42</v>
      </c>
      <c r="C172" s="38" t="s">
        <v>280</v>
      </c>
      <c r="D172" s="37" t="s">
        <v>58</v>
      </c>
      <c r="E172" s="39" t="s">
        <v>281</v>
      </c>
      <c r="F172" s="40" t="s">
        <v>114</v>
      </c>
      <c r="G172" s="41">
        <v>32</v>
      </c>
      <c r="H172" s="42">
        <v>0</v>
      </c>
      <c r="I172" s="42">
        <f>ROUND(G172*H172,P4)</f>
        <v>0</v>
      </c>
      <c r="J172" s="37"/>
      <c r="O172" s="43">
        <f>I172*0.21</f>
        <v>0</v>
      </c>
      <c r="P172">
        <v>3</v>
      </c>
    </row>
    <row r="173">
      <c r="A173" s="37" t="s">
        <v>61</v>
      </c>
      <c r="B173" s="44"/>
      <c r="C173" s="45"/>
      <c r="D173" s="45"/>
      <c r="E173" s="39" t="s">
        <v>282</v>
      </c>
      <c r="F173" s="45"/>
      <c r="G173" s="45"/>
      <c r="H173" s="45"/>
      <c r="I173" s="45"/>
      <c r="J173" s="46"/>
    </row>
    <row r="174">
      <c r="A174" s="37" t="s">
        <v>92</v>
      </c>
      <c r="B174" s="44"/>
      <c r="C174" s="45"/>
      <c r="D174" s="45"/>
      <c r="E174" s="51" t="s">
        <v>414</v>
      </c>
      <c r="F174" s="45"/>
      <c r="G174" s="45"/>
      <c r="H174" s="45"/>
      <c r="I174" s="45"/>
      <c r="J174" s="46"/>
    </row>
    <row r="175" ht="28.8">
      <c r="A175" s="37" t="s">
        <v>56</v>
      </c>
      <c r="B175" s="37">
        <v>43</v>
      </c>
      <c r="C175" s="38" t="s">
        <v>284</v>
      </c>
      <c r="D175" s="37" t="s">
        <v>58</v>
      </c>
      <c r="E175" s="39" t="s">
        <v>285</v>
      </c>
      <c r="F175" s="40" t="s">
        <v>114</v>
      </c>
      <c r="G175" s="41">
        <v>10</v>
      </c>
      <c r="H175" s="42">
        <v>0</v>
      </c>
      <c r="I175" s="42">
        <f>ROUND(G175*H175,P4)</f>
        <v>0</v>
      </c>
      <c r="J175" s="37"/>
      <c r="O175" s="43">
        <f>I175*0.21</f>
        <v>0</v>
      </c>
      <c r="P175">
        <v>3</v>
      </c>
    </row>
    <row r="176">
      <c r="A176" s="37" t="s">
        <v>61</v>
      </c>
      <c r="B176" s="44"/>
      <c r="C176" s="45"/>
      <c r="D176" s="45"/>
      <c r="E176" s="39" t="s">
        <v>282</v>
      </c>
      <c r="F176" s="45"/>
      <c r="G176" s="45"/>
      <c r="H176" s="45"/>
      <c r="I176" s="45"/>
      <c r="J176" s="46"/>
    </row>
    <row r="177">
      <c r="A177" s="37" t="s">
        <v>92</v>
      </c>
      <c r="B177" s="44"/>
      <c r="C177" s="45"/>
      <c r="D177" s="45"/>
      <c r="E177" s="51" t="s">
        <v>415</v>
      </c>
      <c r="F177" s="45"/>
      <c r="G177" s="45"/>
      <c r="H177" s="45"/>
      <c r="I177" s="45"/>
      <c r="J177" s="46"/>
    </row>
    <row r="178">
      <c r="A178" s="31" t="s">
        <v>53</v>
      </c>
      <c r="B178" s="32"/>
      <c r="C178" s="33" t="s">
        <v>290</v>
      </c>
      <c r="D178" s="34"/>
      <c r="E178" s="31" t="s">
        <v>291</v>
      </c>
      <c r="F178" s="34"/>
      <c r="G178" s="34"/>
      <c r="H178" s="34"/>
      <c r="I178" s="35">
        <f>SUMIFS(I179:I196,A179:A196,"P")</f>
        <v>0</v>
      </c>
      <c r="J178" s="36"/>
    </row>
    <row r="179">
      <c r="A179" s="37" t="s">
        <v>56</v>
      </c>
      <c r="B179" s="37">
        <v>44</v>
      </c>
      <c r="C179" s="38" t="s">
        <v>292</v>
      </c>
      <c r="D179" s="37" t="s">
        <v>58</v>
      </c>
      <c r="E179" s="39" t="s">
        <v>293</v>
      </c>
      <c r="F179" s="40" t="s">
        <v>141</v>
      </c>
      <c r="G179" s="41">
        <v>16</v>
      </c>
      <c r="H179" s="42">
        <v>0</v>
      </c>
      <c r="I179" s="42">
        <f>ROUND(G179*H179,P4)</f>
        <v>0</v>
      </c>
      <c r="J179" s="37"/>
      <c r="O179" s="43">
        <f>I179*0.21</f>
        <v>0</v>
      </c>
      <c r="P179">
        <v>3</v>
      </c>
    </row>
    <row r="180">
      <c r="A180" s="37" t="s">
        <v>61</v>
      </c>
      <c r="B180" s="44"/>
      <c r="C180" s="45"/>
      <c r="D180" s="45"/>
      <c r="E180" s="47" t="s">
        <v>58</v>
      </c>
      <c r="F180" s="45"/>
      <c r="G180" s="45"/>
      <c r="H180" s="45"/>
      <c r="I180" s="45"/>
      <c r="J180" s="46"/>
    </row>
    <row r="181">
      <c r="A181" s="37" t="s">
        <v>92</v>
      </c>
      <c r="B181" s="44"/>
      <c r="C181" s="45"/>
      <c r="D181" s="45"/>
      <c r="E181" s="51" t="s">
        <v>416</v>
      </c>
      <c r="F181" s="45"/>
      <c r="G181" s="45"/>
      <c r="H181" s="45"/>
      <c r="I181" s="45"/>
      <c r="J181" s="46"/>
    </row>
    <row r="182">
      <c r="A182" s="37" t="s">
        <v>56</v>
      </c>
      <c r="B182" s="37">
        <v>45</v>
      </c>
      <c r="C182" s="38" t="s">
        <v>295</v>
      </c>
      <c r="D182" s="37" t="s">
        <v>58</v>
      </c>
      <c r="E182" s="39" t="s">
        <v>296</v>
      </c>
      <c r="F182" s="40" t="s">
        <v>71</v>
      </c>
      <c r="G182" s="41">
        <v>7</v>
      </c>
      <c r="H182" s="42">
        <v>0</v>
      </c>
      <c r="I182" s="42">
        <f>ROUND(G182*H182,P4)</f>
        <v>0</v>
      </c>
      <c r="J182" s="37"/>
      <c r="O182" s="43">
        <f>I182*0.21</f>
        <v>0</v>
      </c>
      <c r="P182">
        <v>3</v>
      </c>
    </row>
    <row r="183">
      <c r="A183" s="37" t="s">
        <v>61</v>
      </c>
      <c r="B183" s="44"/>
      <c r="C183" s="45"/>
      <c r="D183" s="45"/>
      <c r="E183" s="39" t="s">
        <v>297</v>
      </c>
      <c r="F183" s="45"/>
      <c r="G183" s="45"/>
      <c r="H183" s="45"/>
      <c r="I183" s="45"/>
      <c r="J183" s="46"/>
    </row>
    <row r="184">
      <c r="A184" s="37" t="s">
        <v>92</v>
      </c>
      <c r="B184" s="44"/>
      <c r="C184" s="45"/>
      <c r="D184" s="45"/>
      <c r="E184" s="51" t="s">
        <v>417</v>
      </c>
      <c r="F184" s="45"/>
      <c r="G184" s="45"/>
      <c r="H184" s="45"/>
      <c r="I184" s="45"/>
      <c r="J184" s="46"/>
    </row>
    <row r="185">
      <c r="A185" s="37" t="s">
        <v>56</v>
      </c>
      <c r="B185" s="37">
        <v>46</v>
      </c>
      <c r="C185" s="38" t="s">
        <v>299</v>
      </c>
      <c r="D185" s="37" t="s">
        <v>58</v>
      </c>
      <c r="E185" s="39" t="s">
        <v>300</v>
      </c>
      <c r="F185" s="40" t="s">
        <v>71</v>
      </c>
      <c r="G185" s="41">
        <v>6</v>
      </c>
      <c r="H185" s="42">
        <v>0</v>
      </c>
      <c r="I185" s="42">
        <f>ROUND(G185*H185,P4)</f>
        <v>0</v>
      </c>
      <c r="J185" s="37"/>
      <c r="O185" s="43">
        <f>I185*0.21</f>
        <v>0</v>
      </c>
      <c r="P185">
        <v>3</v>
      </c>
    </row>
    <row r="186">
      <c r="A186" s="37" t="s">
        <v>61</v>
      </c>
      <c r="B186" s="44"/>
      <c r="C186" s="45"/>
      <c r="D186" s="45"/>
      <c r="E186" s="47" t="s">
        <v>58</v>
      </c>
      <c r="F186" s="45"/>
      <c r="G186" s="45"/>
      <c r="H186" s="45"/>
      <c r="I186" s="45"/>
      <c r="J186" s="46"/>
    </row>
    <row r="187">
      <c r="A187" s="37" t="s">
        <v>92</v>
      </c>
      <c r="B187" s="44"/>
      <c r="C187" s="45"/>
      <c r="D187" s="45"/>
      <c r="E187" s="51" t="s">
        <v>418</v>
      </c>
      <c r="F187" s="45"/>
      <c r="G187" s="45"/>
      <c r="H187" s="45"/>
      <c r="I187" s="45"/>
      <c r="J187" s="46"/>
    </row>
    <row r="188">
      <c r="A188" s="37" t="s">
        <v>56</v>
      </c>
      <c r="B188" s="37">
        <v>47</v>
      </c>
      <c r="C188" s="38" t="s">
        <v>302</v>
      </c>
      <c r="D188" s="37" t="s">
        <v>58</v>
      </c>
      <c r="E188" s="39" t="s">
        <v>303</v>
      </c>
      <c r="F188" s="40" t="s">
        <v>71</v>
      </c>
      <c r="G188" s="41">
        <v>15</v>
      </c>
      <c r="H188" s="42">
        <v>0</v>
      </c>
      <c r="I188" s="42">
        <f>ROUND(G188*H188,P4)</f>
        <v>0</v>
      </c>
      <c r="J188" s="37"/>
      <c r="O188" s="43">
        <f>I188*0.21</f>
        <v>0</v>
      </c>
      <c r="P188">
        <v>3</v>
      </c>
    </row>
    <row r="189">
      <c r="A189" s="37" t="s">
        <v>61</v>
      </c>
      <c r="B189" s="44"/>
      <c r="C189" s="45"/>
      <c r="D189" s="45"/>
      <c r="E189" s="47" t="s">
        <v>58</v>
      </c>
      <c r="F189" s="45"/>
      <c r="G189" s="45"/>
      <c r="H189" s="45"/>
      <c r="I189" s="45"/>
      <c r="J189" s="46"/>
    </row>
    <row r="190">
      <c r="A190" s="37" t="s">
        <v>92</v>
      </c>
      <c r="B190" s="44"/>
      <c r="C190" s="45"/>
      <c r="D190" s="45"/>
      <c r="E190" s="51" t="s">
        <v>419</v>
      </c>
      <c r="F190" s="45"/>
      <c r="G190" s="45"/>
      <c r="H190" s="45"/>
      <c r="I190" s="45"/>
      <c r="J190" s="46"/>
    </row>
    <row r="191">
      <c r="A191" s="37" t="s">
        <v>56</v>
      </c>
      <c r="B191" s="37">
        <v>48</v>
      </c>
      <c r="C191" s="38" t="s">
        <v>305</v>
      </c>
      <c r="D191" s="37" t="s">
        <v>58</v>
      </c>
      <c r="E191" s="39" t="s">
        <v>306</v>
      </c>
      <c r="F191" s="40" t="s">
        <v>141</v>
      </c>
      <c r="G191" s="41">
        <v>16</v>
      </c>
      <c r="H191" s="42">
        <v>0</v>
      </c>
      <c r="I191" s="42">
        <f>ROUND(G191*H191,P4)</f>
        <v>0</v>
      </c>
      <c r="J191" s="37"/>
      <c r="O191" s="43">
        <f>I191*0.21</f>
        <v>0</v>
      </c>
      <c r="P191">
        <v>3</v>
      </c>
    </row>
    <row r="192">
      <c r="A192" s="37" t="s">
        <v>61</v>
      </c>
      <c r="B192" s="44"/>
      <c r="C192" s="45"/>
      <c r="D192" s="45"/>
      <c r="E192" s="47" t="s">
        <v>58</v>
      </c>
      <c r="F192" s="45"/>
      <c r="G192" s="45"/>
      <c r="H192" s="45"/>
      <c r="I192" s="45"/>
      <c r="J192" s="46"/>
    </row>
    <row r="193">
      <c r="A193" s="37" t="s">
        <v>92</v>
      </c>
      <c r="B193" s="44"/>
      <c r="C193" s="45"/>
      <c r="D193" s="45"/>
      <c r="E193" s="51" t="s">
        <v>420</v>
      </c>
      <c r="F193" s="45"/>
      <c r="G193" s="45"/>
      <c r="H193" s="45"/>
      <c r="I193" s="45"/>
      <c r="J193" s="46"/>
    </row>
    <row r="194">
      <c r="A194" s="37" t="s">
        <v>56</v>
      </c>
      <c r="B194" s="37">
        <v>49</v>
      </c>
      <c r="C194" s="38" t="s">
        <v>308</v>
      </c>
      <c r="D194" s="37" t="s">
        <v>58</v>
      </c>
      <c r="E194" s="39" t="s">
        <v>309</v>
      </c>
      <c r="F194" s="40" t="s">
        <v>141</v>
      </c>
      <c r="G194" s="41">
        <v>16</v>
      </c>
      <c r="H194" s="42">
        <v>0</v>
      </c>
      <c r="I194" s="42">
        <f>ROUND(G194*H194,P4)</f>
        <v>0</v>
      </c>
      <c r="J194" s="37"/>
      <c r="O194" s="43">
        <f>I194*0.21</f>
        <v>0</v>
      </c>
      <c r="P194">
        <v>3</v>
      </c>
    </row>
    <row r="195">
      <c r="A195" s="37" t="s">
        <v>61</v>
      </c>
      <c r="B195" s="44"/>
      <c r="C195" s="45"/>
      <c r="D195" s="45"/>
      <c r="E195" s="47" t="s">
        <v>58</v>
      </c>
      <c r="F195" s="45"/>
      <c r="G195" s="45"/>
      <c r="H195" s="45"/>
      <c r="I195" s="45"/>
      <c r="J195" s="46"/>
    </row>
    <row r="196">
      <c r="A196" s="37" t="s">
        <v>92</v>
      </c>
      <c r="B196" s="44"/>
      <c r="C196" s="45"/>
      <c r="D196" s="45"/>
      <c r="E196" s="51" t="s">
        <v>420</v>
      </c>
      <c r="F196" s="45"/>
      <c r="G196" s="45"/>
      <c r="H196" s="45"/>
      <c r="I196" s="45"/>
      <c r="J196" s="46"/>
    </row>
    <row r="197">
      <c r="A197" s="31" t="s">
        <v>53</v>
      </c>
      <c r="B197" s="32"/>
      <c r="C197" s="33" t="s">
        <v>310</v>
      </c>
      <c r="D197" s="34"/>
      <c r="E197" s="31" t="s">
        <v>311</v>
      </c>
      <c r="F197" s="34"/>
      <c r="G197" s="34"/>
      <c r="H197" s="34"/>
      <c r="I197" s="35">
        <f>SUMIFS(I198:I218,A198:A218,"P")</f>
        <v>0</v>
      </c>
      <c r="J197" s="36"/>
    </row>
    <row r="198">
      <c r="A198" s="37" t="s">
        <v>56</v>
      </c>
      <c r="B198" s="37">
        <v>50</v>
      </c>
      <c r="C198" s="38" t="s">
        <v>421</v>
      </c>
      <c r="D198" s="37" t="s">
        <v>58</v>
      </c>
      <c r="E198" s="39" t="s">
        <v>422</v>
      </c>
      <c r="F198" s="40" t="s">
        <v>141</v>
      </c>
      <c r="G198" s="41">
        <v>23</v>
      </c>
      <c r="H198" s="42">
        <v>0</v>
      </c>
      <c r="I198" s="42">
        <f>ROUND(G198*H198,P4)</f>
        <v>0</v>
      </c>
      <c r="J198" s="37"/>
      <c r="O198" s="43">
        <f>I198*0.21</f>
        <v>0</v>
      </c>
      <c r="P198">
        <v>3</v>
      </c>
    </row>
    <row r="199">
      <c r="A199" s="37" t="s">
        <v>61</v>
      </c>
      <c r="B199" s="44"/>
      <c r="C199" s="45"/>
      <c r="D199" s="45"/>
      <c r="E199" s="47" t="s">
        <v>58</v>
      </c>
      <c r="F199" s="45"/>
      <c r="G199" s="45"/>
      <c r="H199" s="45"/>
      <c r="I199" s="45"/>
      <c r="J199" s="46"/>
    </row>
    <row r="200">
      <c r="A200" s="37" t="s">
        <v>92</v>
      </c>
      <c r="B200" s="44"/>
      <c r="C200" s="45"/>
      <c r="D200" s="45"/>
      <c r="E200" s="51" t="s">
        <v>423</v>
      </c>
      <c r="F200" s="45"/>
      <c r="G200" s="45"/>
      <c r="H200" s="45"/>
      <c r="I200" s="45"/>
      <c r="J200" s="46"/>
    </row>
    <row r="201">
      <c r="A201" s="37" t="s">
        <v>56</v>
      </c>
      <c r="B201" s="37">
        <v>51</v>
      </c>
      <c r="C201" s="38" t="s">
        <v>312</v>
      </c>
      <c r="D201" s="37" t="s">
        <v>58</v>
      </c>
      <c r="E201" s="39" t="s">
        <v>313</v>
      </c>
      <c r="F201" s="40" t="s">
        <v>141</v>
      </c>
      <c r="G201" s="41">
        <v>344</v>
      </c>
      <c r="H201" s="42">
        <v>0</v>
      </c>
      <c r="I201" s="42">
        <f>ROUND(G201*H201,P4)</f>
        <v>0</v>
      </c>
      <c r="J201" s="37"/>
      <c r="O201" s="43">
        <f>I201*0.21</f>
        <v>0</v>
      </c>
      <c r="P201">
        <v>3</v>
      </c>
    </row>
    <row r="202">
      <c r="A202" s="37" t="s">
        <v>61</v>
      </c>
      <c r="B202" s="44"/>
      <c r="C202" s="45"/>
      <c r="D202" s="45"/>
      <c r="E202" s="39" t="s">
        <v>314</v>
      </c>
      <c r="F202" s="45"/>
      <c r="G202" s="45"/>
      <c r="H202" s="45"/>
      <c r="I202" s="45"/>
      <c r="J202" s="46"/>
    </row>
    <row r="203">
      <c r="A203" s="37" t="s">
        <v>92</v>
      </c>
      <c r="B203" s="44"/>
      <c r="C203" s="45"/>
      <c r="D203" s="45"/>
      <c r="E203" s="51" t="s">
        <v>424</v>
      </c>
      <c r="F203" s="45"/>
      <c r="G203" s="45"/>
      <c r="H203" s="45"/>
      <c r="I203" s="45"/>
      <c r="J203" s="46"/>
    </row>
    <row r="204">
      <c r="A204" s="37" t="s">
        <v>56</v>
      </c>
      <c r="B204" s="37">
        <v>52</v>
      </c>
      <c r="C204" s="38" t="s">
        <v>316</v>
      </c>
      <c r="D204" s="37" t="s">
        <v>64</v>
      </c>
      <c r="E204" s="39" t="s">
        <v>317</v>
      </c>
      <c r="F204" s="40" t="s">
        <v>141</v>
      </c>
      <c r="G204" s="41">
        <v>258</v>
      </c>
      <c r="H204" s="42">
        <v>0</v>
      </c>
      <c r="I204" s="42">
        <f>ROUND(G204*H204,P4)</f>
        <v>0</v>
      </c>
      <c r="J204" s="37"/>
      <c r="O204" s="43">
        <f>I204*0.21</f>
        <v>0</v>
      </c>
      <c r="P204">
        <v>3</v>
      </c>
    </row>
    <row r="205">
      <c r="A205" s="37" t="s">
        <v>61</v>
      </c>
      <c r="B205" s="44"/>
      <c r="C205" s="45"/>
      <c r="D205" s="45"/>
      <c r="E205" s="39" t="s">
        <v>318</v>
      </c>
      <c r="F205" s="45"/>
      <c r="G205" s="45"/>
      <c r="H205" s="45"/>
      <c r="I205" s="45"/>
      <c r="J205" s="46"/>
    </row>
    <row r="206">
      <c r="A206" s="37" t="s">
        <v>92</v>
      </c>
      <c r="B206" s="44"/>
      <c r="C206" s="45"/>
      <c r="D206" s="45"/>
      <c r="E206" s="51" t="s">
        <v>425</v>
      </c>
      <c r="F206" s="45"/>
      <c r="G206" s="45"/>
      <c r="H206" s="45"/>
      <c r="I206" s="45"/>
      <c r="J206" s="46"/>
    </row>
    <row r="207">
      <c r="A207" s="37" t="s">
        <v>56</v>
      </c>
      <c r="B207" s="37">
        <v>53</v>
      </c>
      <c r="C207" s="38" t="s">
        <v>316</v>
      </c>
      <c r="D207" s="37" t="s">
        <v>67</v>
      </c>
      <c r="E207" s="39" t="s">
        <v>317</v>
      </c>
      <c r="F207" s="40" t="s">
        <v>141</v>
      </c>
      <c r="G207" s="41">
        <v>54</v>
      </c>
      <c r="H207" s="42">
        <v>0</v>
      </c>
      <c r="I207" s="42">
        <f>ROUND(G207*H207,P4)</f>
        <v>0</v>
      </c>
      <c r="J207" s="37"/>
      <c r="O207" s="43">
        <f>I207*0.21</f>
        <v>0</v>
      </c>
      <c r="P207">
        <v>3</v>
      </c>
    </row>
    <row r="208">
      <c r="A208" s="37" t="s">
        <v>61</v>
      </c>
      <c r="B208" s="44"/>
      <c r="C208" s="45"/>
      <c r="D208" s="45"/>
      <c r="E208" s="39" t="s">
        <v>320</v>
      </c>
      <c r="F208" s="45"/>
      <c r="G208" s="45"/>
      <c r="H208" s="45"/>
      <c r="I208" s="45"/>
      <c r="J208" s="46"/>
    </row>
    <row r="209">
      <c r="A209" s="37" t="s">
        <v>92</v>
      </c>
      <c r="B209" s="44"/>
      <c r="C209" s="45"/>
      <c r="D209" s="45"/>
      <c r="E209" s="51" t="s">
        <v>426</v>
      </c>
      <c r="F209" s="45"/>
      <c r="G209" s="45"/>
      <c r="H209" s="45"/>
      <c r="I209" s="45"/>
      <c r="J209" s="46"/>
    </row>
    <row r="210">
      <c r="A210" s="37" t="s">
        <v>56</v>
      </c>
      <c r="B210" s="37">
        <v>54</v>
      </c>
      <c r="C210" s="38" t="s">
        <v>322</v>
      </c>
      <c r="D210" s="37" t="s">
        <v>58</v>
      </c>
      <c r="E210" s="39" t="s">
        <v>323</v>
      </c>
      <c r="F210" s="40" t="s">
        <v>141</v>
      </c>
      <c r="G210" s="41">
        <v>39</v>
      </c>
      <c r="H210" s="42">
        <v>0</v>
      </c>
      <c r="I210" s="42">
        <f>ROUND(G210*H210,P4)</f>
        <v>0</v>
      </c>
      <c r="J210" s="37"/>
      <c r="O210" s="43">
        <f>I210*0.21</f>
        <v>0</v>
      </c>
      <c r="P210">
        <v>3</v>
      </c>
    </row>
    <row r="211">
      <c r="A211" s="37" t="s">
        <v>61</v>
      </c>
      <c r="B211" s="44"/>
      <c r="C211" s="45"/>
      <c r="D211" s="45"/>
      <c r="E211" s="39" t="s">
        <v>314</v>
      </c>
      <c r="F211" s="45"/>
      <c r="G211" s="45"/>
      <c r="H211" s="45"/>
      <c r="I211" s="45"/>
      <c r="J211" s="46"/>
    </row>
    <row r="212">
      <c r="A212" s="37" t="s">
        <v>92</v>
      </c>
      <c r="B212" s="44"/>
      <c r="C212" s="45"/>
      <c r="D212" s="45"/>
      <c r="E212" s="51" t="s">
        <v>427</v>
      </c>
      <c r="F212" s="45"/>
      <c r="G212" s="45"/>
      <c r="H212" s="45"/>
      <c r="I212" s="45"/>
      <c r="J212" s="46"/>
    </row>
    <row r="213">
      <c r="A213" s="37" t="s">
        <v>56</v>
      </c>
      <c r="B213" s="37">
        <v>55</v>
      </c>
      <c r="C213" s="38" t="s">
        <v>325</v>
      </c>
      <c r="D213" s="37" t="s">
        <v>58</v>
      </c>
      <c r="E213" s="39" t="s">
        <v>326</v>
      </c>
      <c r="F213" s="40" t="s">
        <v>141</v>
      </c>
      <c r="G213" s="41">
        <v>520</v>
      </c>
      <c r="H213" s="42">
        <v>0</v>
      </c>
      <c r="I213" s="42">
        <f>ROUND(G213*H213,P4)</f>
        <v>0</v>
      </c>
      <c r="J213" s="37"/>
      <c r="O213" s="43">
        <f>I213*0.21</f>
        <v>0</v>
      </c>
      <c r="P213">
        <v>3</v>
      </c>
    </row>
    <row r="214">
      <c r="A214" s="37" t="s">
        <v>61</v>
      </c>
      <c r="B214" s="44"/>
      <c r="C214" s="45"/>
      <c r="D214" s="45"/>
      <c r="E214" s="39" t="s">
        <v>159</v>
      </c>
      <c r="F214" s="45"/>
      <c r="G214" s="45"/>
      <c r="H214" s="45"/>
      <c r="I214" s="45"/>
      <c r="J214" s="46"/>
    </row>
    <row r="215">
      <c r="A215" s="37" t="s">
        <v>92</v>
      </c>
      <c r="B215" s="44"/>
      <c r="C215" s="45"/>
      <c r="D215" s="45"/>
      <c r="E215" s="51" t="s">
        <v>428</v>
      </c>
      <c r="F215" s="45"/>
      <c r="G215" s="45"/>
      <c r="H215" s="45"/>
      <c r="I215" s="45"/>
      <c r="J215" s="46"/>
    </row>
    <row r="216">
      <c r="A216" s="37" t="s">
        <v>56</v>
      </c>
      <c r="B216" s="37">
        <v>56</v>
      </c>
      <c r="C216" s="38" t="s">
        <v>330</v>
      </c>
      <c r="D216" s="37" t="s">
        <v>58</v>
      </c>
      <c r="E216" s="39" t="s">
        <v>331</v>
      </c>
      <c r="F216" s="40" t="s">
        <v>71</v>
      </c>
      <c r="G216" s="41">
        <v>5</v>
      </c>
      <c r="H216" s="42">
        <v>0</v>
      </c>
      <c r="I216" s="42">
        <f>ROUND(G216*H216,P4)</f>
        <v>0</v>
      </c>
      <c r="J216" s="37"/>
      <c r="O216" s="43">
        <f>I216*0.21</f>
        <v>0</v>
      </c>
      <c r="P216">
        <v>3</v>
      </c>
    </row>
    <row r="217">
      <c r="A217" s="37" t="s">
        <v>61</v>
      </c>
      <c r="B217" s="44"/>
      <c r="C217" s="45"/>
      <c r="D217" s="45"/>
      <c r="E217" s="39" t="s">
        <v>118</v>
      </c>
      <c r="F217" s="45"/>
      <c r="G217" s="45"/>
      <c r="H217" s="45"/>
      <c r="I217" s="45"/>
      <c r="J217" s="46"/>
    </row>
    <row r="218">
      <c r="A218" s="37" t="s">
        <v>92</v>
      </c>
      <c r="B218" s="48"/>
      <c r="C218" s="49"/>
      <c r="D218" s="49"/>
      <c r="E218" s="51" t="s">
        <v>429</v>
      </c>
      <c r="F218" s="49"/>
      <c r="G218" s="49"/>
      <c r="H218" s="49"/>
      <c r="I218" s="49"/>
      <c r="J218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1">
      <c r="A2" s="1"/>
      <c r="B2" s="16"/>
      <c r="C2" s="17"/>
      <c r="D2" s="17"/>
      <c r="E2" s="18" t="s">
        <v>32</v>
      </c>
      <c r="F2" s="17"/>
      <c r="G2" s="17"/>
      <c r="H2" s="17"/>
      <c r="I2" s="17"/>
      <c r="J2" s="19"/>
    </row>
    <row r="3">
      <c r="A3" s="3" t="s">
        <v>33</v>
      </c>
      <c r="B3" s="20" t="s">
        <v>34</v>
      </c>
      <c r="C3" s="21" t="s">
        <v>35</v>
      </c>
      <c r="D3" s="22"/>
      <c r="E3" s="23" t="s">
        <v>36</v>
      </c>
      <c r="F3" s="17"/>
      <c r="G3" s="17"/>
      <c r="H3" s="24" t="s">
        <v>430</v>
      </c>
      <c r="I3" s="25">
        <f>SUMIFS(I9:I204,A9:A204,"SD")</f>
        <v>0</v>
      </c>
      <c r="J3" s="19"/>
      <c r="O3">
        <v>0</v>
      </c>
      <c r="P3">
        <v>2</v>
      </c>
    </row>
    <row r="4">
      <c r="A4" s="3" t="s">
        <v>38</v>
      </c>
      <c r="B4" s="20" t="s">
        <v>39</v>
      </c>
      <c r="C4" s="21" t="s">
        <v>20</v>
      </c>
      <c r="D4" s="22"/>
      <c r="E4" s="23" t="s">
        <v>21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40</v>
      </c>
      <c r="B5" s="20" t="s">
        <v>41</v>
      </c>
      <c r="C5" s="21" t="s">
        <v>430</v>
      </c>
      <c r="D5" s="22"/>
      <c r="E5" s="23" t="s">
        <v>21</v>
      </c>
      <c r="F5" s="17"/>
      <c r="G5" s="17"/>
      <c r="H5" s="17"/>
      <c r="I5" s="17"/>
      <c r="J5" s="19"/>
      <c r="O5">
        <v>0.20999999999999999</v>
      </c>
    </row>
    <row r="6">
      <c r="A6" s="26" t="s">
        <v>42</v>
      </c>
      <c r="B6" s="27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8" t="s">
        <v>50</v>
      </c>
    </row>
    <row r="7">
      <c r="A7" s="26"/>
      <c r="B7" s="27"/>
      <c r="C7" s="7"/>
      <c r="D7" s="7"/>
      <c r="E7" s="7"/>
      <c r="F7" s="7"/>
      <c r="G7" s="7"/>
      <c r="H7" s="7" t="s">
        <v>51</v>
      </c>
      <c r="I7" s="7" t="s">
        <v>52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53</v>
      </c>
      <c r="B9" s="32"/>
      <c r="C9" s="33" t="s">
        <v>54</v>
      </c>
      <c r="D9" s="34"/>
      <c r="E9" s="31" t="s">
        <v>55</v>
      </c>
      <c r="F9" s="34"/>
      <c r="G9" s="34"/>
      <c r="H9" s="34"/>
      <c r="I9" s="35">
        <f>SUMIFS(I10:I30,A10:A30,"P")</f>
        <v>0</v>
      </c>
      <c r="J9" s="36"/>
    </row>
    <row r="10">
      <c r="A10" s="37" t="s">
        <v>56</v>
      </c>
      <c r="B10" s="37">
        <v>1</v>
      </c>
      <c r="C10" s="38" t="s">
        <v>89</v>
      </c>
      <c r="D10" s="37" t="s">
        <v>58</v>
      </c>
      <c r="E10" s="39" t="s">
        <v>90</v>
      </c>
      <c r="F10" s="40" t="s">
        <v>91</v>
      </c>
      <c r="G10" s="41">
        <v>126.85299999999999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>
      <c r="A11" s="37" t="s">
        <v>61</v>
      </c>
      <c r="B11" s="44"/>
      <c r="C11" s="45"/>
      <c r="D11" s="45"/>
      <c r="E11" s="47" t="s">
        <v>58</v>
      </c>
      <c r="F11" s="45"/>
      <c r="G11" s="45"/>
      <c r="H11" s="45"/>
      <c r="I11" s="45"/>
      <c r="J11" s="46"/>
    </row>
    <row r="12">
      <c r="A12" s="37" t="s">
        <v>92</v>
      </c>
      <c r="B12" s="44"/>
      <c r="C12" s="45"/>
      <c r="D12" s="45"/>
      <c r="E12" s="51" t="s">
        <v>431</v>
      </c>
      <c r="F12" s="45"/>
      <c r="G12" s="45"/>
      <c r="H12" s="45"/>
      <c r="I12" s="45"/>
      <c r="J12" s="46"/>
    </row>
    <row r="13">
      <c r="A13" s="37" t="s">
        <v>92</v>
      </c>
      <c r="B13" s="44"/>
      <c r="C13" s="45"/>
      <c r="D13" s="45"/>
      <c r="E13" s="51" t="s">
        <v>432</v>
      </c>
      <c r="F13" s="45"/>
      <c r="G13" s="45"/>
      <c r="H13" s="45"/>
      <c r="I13" s="45"/>
      <c r="J13" s="46"/>
    </row>
    <row r="14">
      <c r="A14" s="37" t="s">
        <v>92</v>
      </c>
      <c r="B14" s="44"/>
      <c r="C14" s="45"/>
      <c r="D14" s="45"/>
      <c r="E14" s="51" t="s">
        <v>433</v>
      </c>
      <c r="F14" s="45"/>
      <c r="G14" s="45"/>
      <c r="H14" s="45"/>
      <c r="I14" s="45"/>
      <c r="J14" s="46"/>
    </row>
    <row r="15">
      <c r="A15" s="37" t="s">
        <v>56</v>
      </c>
      <c r="B15" s="37">
        <v>2</v>
      </c>
      <c r="C15" s="38" t="s">
        <v>96</v>
      </c>
      <c r="D15" s="37" t="s">
        <v>64</v>
      </c>
      <c r="E15" s="39" t="s">
        <v>90</v>
      </c>
      <c r="F15" s="40" t="s">
        <v>97</v>
      </c>
      <c r="G15" s="41">
        <v>4.7999999999999998</v>
      </c>
      <c r="H15" s="42">
        <v>0</v>
      </c>
      <c r="I15" s="42">
        <f>ROUND(G15*H15,P4)</f>
        <v>0</v>
      </c>
      <c r="J15" s="37"/>
      <c r="O15" s="43">
        <f>I15*0.21</f>
        <v>0</v>
      </c>
      <c r="P15">
        <v>3</v>
      </c>
    </row>
    <row r="16" ht="28.8">
      <c r="A16" s="37" t="s">
        <v>61</v>
      </c>
      <c r="B16" s="44"/>
      <c r="C16" s="45"/>
      <c r="D16" s="45"/>
      <c r="E16" s="39" t="s">
        <v>337</v>
      </c>
      <c r="F16" s="45"/>
      <c r="G16" s="45"/>
      <c r="H16" s="45"/>
      <c r="I16" s="45"/>
      <c r="J16" s="46"/>
    </row>
    <row r="17">
      <c r="A17" s="37" t="s">
        <v>92</v>
      </c>
      <c r="B17" s="44"/>
      <c r="C17" s="45"/>
      <c r="D17" s="45"/>
      <c r="E17" s="51" t="s">
        <v>434</v>
      </c>
      <c r="F17" s="45"/>
      <c r="G17" s="45"/>
      <c r="H17" s="45"/>
      <c r="I17" s="45"/>
      <c r="J17" s="46"/>
    </row>
    <row r="18">
      <c r="A18" s="37" t="s">
        <v>56</v>
      </c>
      <c r="B18" s="37">
        <v>3</v>
      </c>
      <c r="C18" s="38" t="s">
        <v>96</v>
      </c>
      <c r="D18" s="37" t="s">
        <v>67</v>
      </c>
      <c r="E18" s="39" t="s">
        <v>90</v>
      </c>
      <c r="F18" s="40" t="s">
        <v>97</v>
      </c>
      <c r="G18" s="41">
        <v>31.100000000000001</v>
      </c>
      <c r="H18" s="42">
        <v>0</v>
      </c>
      <c r="I18" s="42">
        <f>ROUND(G18*H18,P4)</f>
        <v>0</v>
      </c>
      <c r="J18" s="37"/>
      <c r="O18" s="43">
        <f>I18*0.21</f>
        <v>0</v>
      </c>
      <c r="P18">
        <v>3</v>
      </c>
    </row>
    <row r="19" ht="28.8">
      <c r="A19" s="37" t="s">
        <v>61</v>
      </c>
      <c r="B19" s="44"/>
      <c r="C19" s="45"/>
      <c r="D19" s="45"/>
      <c r="E19" s="39" t="s">
        <v>339</v>
      </c>
      <c r="F19" s="45"/>
      <c r="G19" s="45"/>
      <c r="H19" s="45"/>
      <c r="I19" s="45"/>
      <c r="J19" s="46"/>
    </row>
    <row r="20">
      <c r="A20" s="37" t="s">
        <v>92</v>
      </c>
      <c r="B20" s="44"/>
      <c r="C20" s="45"/>
      <c r="D20" s="45"/>
      <c r="E20" s="51" t="s">
        <v>435</v>
      </c>
      <c r="F20" s="45"/>
      <c r="G20" s="45"/>
      <c r="H20" s="45"/>
      <c r="I20" s="45"/>
      <c r="J20" s="46"/>
    </row>
    <row r="21">
      <c r="A21" s="37" t="s">
        <v>92</v>
      </c>
      <c r="B21" s="44"/>
      <c r="C21" s="45"/>
      <c r="D21" s="45"/>
      <c r="E21" s="51" t="s">
        <v>436</v>
      </c>
      <c r="F21" s="45"/>
      <c r="G21" s="45"/>
      <c r="H21" s="45"/>
      <c r="I21" s="45"/>
      <c r="J21" s="46"/>
    </row>
    <row r="22">
      <c r="A22" s="37" t="s">
        <v>92</v>
      </c>
      <c r="B22" s="44"/>
      <c r="C22" s="45"/>
      <c r="D22" s="45"/>
      <c r="E22" s="51" t="s">
        <v>437</v>
      </c>
      <c r="F22" s="45"/>
      <c r="G22" s="45"/>
      <c r="H22" s="45"/>
      <c r="I22" s="45"/>
      <c r="J22" s="46"/>
    </row>
    <row r="23">
      <c r="A23" s="37" t="s">
        <v>92</v>
      </c>
      <c r="B23" s="44"/>
      <c r="C23" s="45"/>
      <c r="D23" s="45"/>
      <c r="E23" s="51" t="s">
        <v>438</v>
      </c>
      <c r="F23" s="45"/>
      <c r="G23" s="45"/>
      <c r="H23" s="45"/>
      <c r="I23" s="45"/>
      <c r="J23" s="46"/>
    </row>
    <row r="24">
      <c r="A24" s="37" t="s">
        <v>92</v>
      </c>
      <c r="B24" s="44"/>
      <c r="C24" s="45"/>
      <c r="D24" s="45"/>
      <c r="E24" s="51" t="s">
        <v>439</v>
      </c>
      <c r="F24" s="45"/>
      <c r="G24" s="45"/>
      <c r="H24" s="45"/>
      <c r="I24" s="45"/>
      <c r="J24" s="46"/>
    </row>
    <row r="25">
      <c r="A25" s="37" t="s">
        <v>56</v>
      </c>
      <c r="B25" s="37">
        <v>4</v>
      </c>
      <c r="C25" s="38" t="s">
        <v>96</v>
      </c>
      <c r="D25" s="37" t="s">
        <v>107</v>
      </c>
      <c r="E25" s="39" t="s">
        <v>90</v>
      </c>
      <c r="F25" s="40" t="s">
        <v>97</v>
      </c>
      <c r="G25" s="41">
        <v>249.74000000000001</v>
      </c>
      <c r="H25" s="42">
        <v>0</v>
      </c>
      <c r="I25" s="42">
        <f>ROUND(G25*H25,P4)</f>
        <v>0</v>
      </c>
      <c r="J25" s="37"/>
      <c r="O25" s="43">
        <f>I25*0.21</f>
        <v>0</v>
      </c>
      <c r="P25">
        <v>3</v>
      </c>
    </row>
    <row r="26">
      <c r="A26" s="37" t="s">
        <v>61</v>
      </c>
      <c r="B26" s="44"/>
      <c r="C26" s="45"/>
      <c r="D26" s="45"/>
      <c r="E26" s="39" t="s">
        <v>440</v>
      </c>
      <c r="F26" s="45"/>
      <c r="G26" s="45"/>
      <c r="H26" s="45"/>
      <c r="I26" s="45"/>
      <c r="J26" s="46"/>
    </row>
    <row r="27">
      <c r="A27" s="37" t="s">
        <v>92</v>
      </c>
      <c r="B27" s="44"/>
      <c r="C27" s="45"/>
      <c r="D27" s="45"/>
      <c r="E27" s="51" t="s">
        <v>441</v>
      </c>
      <c r="F27" s="45"/>
      <c r="G27" s="45"/>
      <c r="H27" s="45"/>
      <c r="I27" s="45"/>
      <c r="J27" s="46"/>
    </row>
    <row r="28">
      <c r="A28" s="37" t="s">
        <v>92</v>
      </c>
      <c r="B28" s="44"/>
      <c r="C28" s="45"/>
      <c r="D28" s="45"/>
      <c r="E28" s="51" t="s">
        <v>442</v>
      </c>
      <c r="F28" s="45"/>
      <c r="G28" s="45"/>
      <c r="H28" s="45"/>
      <c r="I28" s="45"/>
      <c r="J28" s="46"/>
    </row>
    <row r="29">
      <c r="A29" s="37" t="s">
        <v>92</v>
      </c>
      <c r="B29" s="44"/>
      <c r="C29" s="45"/>
      <c r="D29" s="45"/>
      <c r="E29" s="51" t="s">
        <v>443</v>
      </c>
      <c r="F29" s="45"/>
      <c r="G29" s="45"/>
      <c r="H29" s="45"/>
      <c r="I29" s="45"/>
      <c r="J29" s="46"/>
    </row>
    <row r="30">
      <c r="A30" s="37" t="s">
        <v>92</v>
      </c>
      <c r="B30" s="44"/>
      <c r="C30" s="45"/>
      <c r="D30" s="45"/>
      <c r="E30" s="51" t="s">
        <v>444</v>
      </c>
      <c r="F30" s="45"/>
      <c r="G30" s="45"/>
      <c r="H30" s="45"/>
      <c r="I30" s="45"/>
      <c r="J30" s="46"/>
    </row>
    <row r="31">
      <c r="A31" s="31" t="s">
        <v>53</v>
      </c>
      <c r="B31" s="32"/>
      <c r="C31" s="33" t="s">
        <v>110</v>
      </c>
      <c r="D31" s="34"/>
      <c r="E31" s="31" t="s">
        <v>111</v>
      </c>
      <c r="F31" s="34"/>
      <c r="G31" s="34"/>
      <c r="H31" s="34"/>
      <c r="I31" s="35">
        <f>SUMIFS(I32:I110,A32:A110,"P")</f>
        <v>0</v>
      </c>
      <c r="J31" s="36"/>
    </row>
    <row r="32">
      <c r="A32" s="37" t="s">
        <v>56</v>
      </c>
      <c r="B32" s="37">
        <v>5</v>
      </c>
      <c r="C32" s="38" t="s">
        <v>445</v>
      </c>
      <c r="D32" s="37" t="s">
        <v>58</v>
      </c>
      <c r="E32" s="39" t="s">
        <v>446</v>
      </c>
      <c r="F32" s="40" t="s">
        <v>114</v>
      </c>
      <c r="G32" s="41">
        <v>15</v>
      </c>
      <c r="H32" s="42">
        <v>0</v>
      </c>
      <c r="I32" s="42">
        <f>ROUND(G32*H32,P4)</f>
        <v>0</v>
      </c>
      <c r="J32" s="37"/>
      <c r="O32" s="43">
        <f>I32*0.21</f>
        <v>0</v>
      </c>
      <c r="P32">
        <v>3</v>
      </c>
    </row>
    <row r="33">
      <c r="A33" s="37" t="s">
        <v>61</v>
      </c>
      <c r="B33" s="44"/>
      <c r="C33" s="45"/>
      <c r="D33" s="45"/>
      <c r="E33" s="47" t="s">
        <v>58</v>
      </c>
      <c r="F33" s="45"/>
      <c r="G33" s="45"/>
      <c r="H33" s="45"/>
      <c r="I33" s="45"/>
      <c r="J33" s="46"/>
    </row>
    <row r="34">
      <c r="A34" s="37" t="s">
        <v>92</v>
      </c>
      <c r="B34" s="44"/>
      <c r="C34" s="45"/>
      <c r="D34" s="45"/>
      <c r="E34" s="51" t="s">
        <v>447</v>
      </c>
      <c r="F34" s="45"/>
      <c r="G34" s="45"/>
      <c r="H34" s="45"/>
      <c r="I34" s="45"/>
      <c r="J34" s="46"/>
    </row>
    <row r="35">
      <c r="A35" s="37" t="s">
        <v>56</v>
      </c>
      <c r="B35" s="37">
        <v>6</v>
      </c>
      <c r="C35" s="38" t="s">
        <v>112</v>
      </c>
      <c r="D35" s="37" t="s">
        <v>58</v>
      </c>
      <c r="E35" s="39" t="s">
        <v>113</v>
      </c>
      <c r="F35" s="40" t="s">
        <v>114</v>
      </c>
      <c r="G35" s="41">
        <v>26</v>
      </c>
      <c r="H35" s="42">
        <v>0</v>
      </c>
      <c r="I35" s="42">
        <f>ROUND(G35*H35,P4)</f>
        <v>0</v>
      </c>
      <c r="J35" s="37"/>
      <c r="O35" s="43">
        <f>I35*0.21</f>
        <v>0</v>
      </c>
      <c r="P35">
        <v>3</v>
      </c>
    </row>
    <row r="36">
      <c r="A36" s="37" t="s">
        <v>61</v>
      </c>
      <c r="B36" s="44"/>
      <c r="C36" s="45"/>
      <c r="D36" s="45"/>
      <c r="E36" s="47" t="s">
        <v>58</v>
      </c>
      <c r="F36" s="45"/>
      <c r="G36" s="45"/>
      <c r="H36" s="45"/>
      <c r="I36" s="45"/>
      <c r="J36" s="46"/>
    </row>
    <row r="37">
      <c r="A37" s="37" t="s">
        <v>92</v>
      </c>
      <c r="B37" s="44"/>
      <c r="C37" s="45"/>
      <c r="D37" s="45"/>
      <c r="E37" s="51" t="s">
        <v>448</v>
      </c>
      <c r="F37" s="45"/>
      <c r="G37" s="45"/>
      <c r="H37" s="45"/>
      <c r="I37" s="45"/>
      <c r="J37" s="46"/>
    </row>
    <row r="38">
      <c r="A38" s="37" t="s">
        <v>56</v>
      </c>
      <c r="B38" s="37">
        <v>7</v>
      </c>
      <c r="C38" s="38" t="s">
        <v>116</v>
      </c>
      <c r="D38" s="37" t="s">
        <v>58</v>
      </c>
      <c r="E38" s="39" t="s">
        <v>117</v>
      </c>
      <c r="F38" s="40" t="s">
        <v>91</v>
      </c>
      <c r="G38" s="41">
        <v>2</v>
      </c>
      <c r="H38" s="42">
        <v>0</v>
      </c>
      <c r="I38" s="42">
        <f>ROUND(G38*H38,P4)</f>
        <v>0</v>
      </c>
      <c r="J38" s="37"/>
      <c r="O38" s="43">
        <f>I38*0.21</f>
        <v>0</v>
      </c>
      <c r="P38">
        <v>3</v>
      </c>
    </row>
    <row r="39">
      <c r="A39" s="37" t="s">
        <v>61</v>
      </c>
      <c r="B39" s="44"/>
      <c r="C39" s="45"/>
      <c r="D39" s="45"/>
      <c r="E39" s="39" t="s">
        <v>118</v>
      </c>
      <c r="F39" s="45"/>
      <c r="G39" s="45"/>
      <c r="H39" s="45"/>
      <c r="I39" s="45"/>
      <c r="J39" s="46"/>
    </row>
    <row r="40">
      <c r="A40" s="37" t="s">
        <v>92</v>
      </c>
      <c r="B40" s="44"/>
      <c r="C40" s="45"/>
      <c r="D40" s="45"/>
      <c r="E40" s="51" t="s">
        <v>449</v>
      </c>
      <c r="F40" s="45"/>
      <c r="G40" s="45"/>
      <c r="H40" s="45"/>
      <c r="I40" s="45"/>
      <c r="J40" s="46"/>
    </row>
    <row r="41">
      <c r="A41" s="37" t="s">
        <v>56</v>
      </c>
      <c r="B41" s="37">
        <v>8</v>
      </c>
      <c r="C41" s="38" t="s">
        <v>127</v>
      </c>
      <c r="D41" s="37" t="s">
        <v>64</v>
      </c>
      <c r="E41" s="39" t="s">
        <v>128</v>
      </c>
      <c r="F41" s="40" t="s">
        <v>91</v>
      </c>
      <c r="G41" s="41">
        <v>6</v>
      </c>
      <c r="H41" s="42">
        <v>0</v>
      </c>
      <c r="I41" s="42">
        <f>ROUND(G41*H41,P4)</f>
        <v>0</v>
      </c>
      <c r="J41" s="37"/>
      <c r="O41" s="43">
        <f>I41*0.21</f>
        <v>0</v>
      </c>
      <c r="P41">
        <v>3</v>
      </c>
    </row>
    <row r="42" ht="28.8">
      <c r="A42" s="37" t="s">
        <v>61</v>
      </c>
      <c r="B42" s="44"/>
      <c r="C42" s="45"/>
      <c r="D42" s="45"/>
      <c r="E42" s="39" t="s">
        <v>352</v>
      </c>
      <c r="F42" s="45"/>
      <c r="G42" s="45"/>
      <c r="H42" s="45"/>
      <c r="I42" s="45"/>
      <c r="J42" s="46"/>
    </row>
    <row r="43">
      <c r="A43" s="37" t="s">
        <v>92</v>
      </c>
      <c r="B43" s="44"/>
      <c r="C43" s="45"/>
      <c r="D43" s="45"/>
      <c r="E43" s="51" t="s">
        <v>450</v>
      </c>
      <c r="F43" s="45"/>
      <c r="G43" s="45"/>
      <c r="H43" s="45"/>
      <c r="I43" s="45"/>
      <c r="J43" s="46"/>
    </row>
    <row r="44">
      <c r="A44" s="37" t="s">
        <v>56</v>
      </c>
      <c r="B44" s="37">
        <v>9</v>
      </c>
      <c r="C44" s="38" t="s">
        <v>127</v>
      </c>
      <c r="D44" s="37" t="s">
        <v>67</v>
      </c>
      <c r="E44" s="39" t="s">
        <v>128</v>
      </c>
      <c r="F44" s="40" t="s">
        <v>91</v>
      </c>
      <c r="G44" s="41">
        <v>2.75</v>
      </c>
      <c r="H44" s="42">
        <v>0</v>
      </c>
      <c r="I44" s="42">
        <f>ROUND(G44*H44,P4)</f>
        <v>0</v>
      </c>
      <c r="J44" s="37"/>
      <c r="O44" s="43">
        <f>I44*0.21</f>
        <v>0</v>
      </c>
      <c r="P44">
        <v>3</v>
      </c>
    </row>
    <row r="45" ht="28.8">
      <c r="A45" s="37" t="s">
        <v>61</v>
      </c>
      <c r="B45" s="44"/>
      <c r="C45" s="45"/>
      <c r="D45" s="45"/>
      <c r="E45" s="39" t="s">
        <v>354</v>
      </c>
      <c r="F45" s="45"/>
      <c r="G45" s="45"/>
      <c r="H45" s="45"/>
      <c r="I45" s="45"/>
      <c r="J45" s="46"/>
    </row>
    <row r="46">
      <c r="A46" s="37" t="s">
        <v>92</v>
      </c>
      <c r="B46" s="44"/>
      <c r="C46" s="45"/>
      <c r="D46" s="45"/>
      <c r="E46" s="51" t="s">
        <v>451</v>
      </c>
      <c r="F46" s="45"/>
      <c r="G46" s="45"/>
      <c r="H46" s="45"/>
      <c r="I46" s="45"/>
      <c r="J46" s="46"/>
    </row>
    <row r="47" ht="28.8">
      <c r="A47" s="37" t="s">
        <v>56</v>
      </c>
      <c r="B47" s="37">
        <v>10</v>
      </c>
      <c r="C47" s="38" t="s">
        <v>133</v>
      </c>
      <c r="D47" s="37" t="s">
        <v>64</v>
      </c>
      <c r="E47" s="39" t="s">
        <v>134</v>
      </c>
      <c r="F47" s="40" t="s">
        <v>91</v>
      </c>
      <c r="G47" s="41">
        <v>15</v>
      </c>
      <c r="H47" s="42">
        <v>0</v>
      </c>
      <c r="I47" s="42">
        <f>ROUND(G47*H47,P4)</f>
        <v>0</v>
      </c>
      <c r="J47" s="37"/>
      <c r="O47" s="43">
        <f>I47*0.21</f>
        <v>0</v>
      </c>
      <c r="P47">
        <v>3</v>
      </c>
    </row>
    <row r="48">
      <c r="A48" s="37" t="s">
        <v>61</v>
      </c>
      <c r="B48" s="44"/>
      <c r="C48" s="45"/>
      <c r="D48" s="45"/>
      <c r="E48" s="39" t="s">
        <v>135</v>
      </c>
      <c r="F48" s="45"/>
      <c r="G48" s="45"/>
      <c r="H48" s="45"/>
      <c r="I48" s="45"/>
      <c r="J48" s="46"/>
    </row>
    <row r="49">
      <c r="A49" s="37" t="s">
        <v>92</v>
      </c>
      <c r="B49" s="44"/>
      <c r="C49" s="45"/>
      <c r="D49" s="45"/>
      <c r="E49" s="51" t="s">
        <v>452</v>
      </c>
      <c r="F49" s="45"/>
      <c r="G49" s="45"/>
      <c r="H49" s="45"/>
      <c r="I49" s="45"/>
      <c r="J49" s="46"/>
    </row>
    <row r="50">
      <c r="A50" s="37" t="s">
        <v>92</v>
      </c>
      <c r="B50" s="44"/>
      <c r="C50" s="45"/>
      <c r="D50" s="45"/>
      <c r="E50" s="51" t="s">
        <v>453</v>
      </c>
      <c r="F50" s="45"/>
      <c r="G50" s="45"/>
      <c r="H50" s="45"/>
      <c r="I50" s="45"/>
      <c r="J50" s="46"/>
    </row>
    <row r="51" ht="28.8">
      <c r="A51" s="37" t="s">
        <v>56</v>
      </c>
      <c r="B51" s="37">
        <v>11</v>
      </c>
      <c r="C51" s="38" t="s">
        <v>133</v>
      </c>
      <c r="D51" s="37" t="s">
        <v>67</v>
      </c>
      <c r="E51" s="39" t="s">
        <v>134</v>
      </c>
      <c r="F51" s="40" t="s">
        <v>91</v>
      </c>
      <c r="G51" s="41">
        <v>39.5</v>
      </c>
      <c r="H51" s="42">
        <v>0</v>
      </c>
      <c r="I51" s="42">
        <f>ROUND(G51*H51,P4)</f>
        <v>0</v>
      </c>
      <c r="J51" s="37"/>
      <c r="O51" s="43">
        <f>I51*0.21</f>
        <v>0</v>
      </c>
      <c r="P51">
        <v>3</v>
      </c>
    </row>
    <row r="52">
      <c r="A52" s="37" t="s">
        <v>61</v>
      </c>
      <c r="B52" s="44"/>
      <c r="C52" s="45"/>
      <c r="D52" s="45"/>
      <c r="E52" s="39" t="s">
        <v>118</v>
      </c>
      <c r="F52" s="45"/>
      <c r="G52" s="45"/>
      <c r="H52" s="45"/>
      <c r="I52" s="45"/>
      <c r="J52" s="46"/>
    </row>
    <row r="53">
      <c r="A53" s="37" t="s">
        <v>92</v>
      </c>
      <c r="B53" s="44"/>
      <c r="C53" s="45"/>
      <c r="D53" s="45"/>
      <c r="E53" s="51" t="s">
        <v>452</v>
      </c>
      <c r="F53" s="45"/>
      <c r="G53" s="45"/>
      <c r="H53" s="45"/>
      <c r="I53" s="45"/>
      <c r="J53" s="46"/>
    </row>
    <row r="54">
      <c r="A54" s="37" t="s">
        <v>92</v>
      </c>
      <c r="B54" s="44"/>
      <c r="C54" s="45"/>
      <c r="D54" s="45"/>
      <c r="E54" s="51" t="s">
        <v>454</v>
      </c>
      <c r="F54" s="45"/>
      <c r="G54" s="45"/>
      <c r="H54" s="45"/>
      <c r="I54" s="45"/>
      <c r="J54" s="46"/>
    </row>
    <row r="55">
      <c r="A55" s="37" t="s">
        <v>56</v>
      </c>
      <c r="B55" s="37">
        <v>12</v>
      </c>
      <c r="C55" s="38" t="s">
        <v>455</v>
      </c>
      <c r="D55" s="37" t="s">
        <v>58</v>
      </c>
      <c r="E55" s="39" t="s">
        <v>456</v>
      </c>
      <c r="F55" s="40" t="s">
        <v>91</v>
      </c>
      <c r="G55" s="41">
        <v>92.650000000000006</v>
      </c>
      <c r="H55" s="42">
        <v>0</v>
      </c>
      <c r="I55" s="42">
        <f>ROUND(G55*H55,P4)</f>
        <v>0</v>
      </c>
      <c r="J55" s="37"/>
      <c r="O55" s="43">
        <f>I55*0.21</f>
        <v>0</v>
      </c>
      <c r="P55">
        <v>3</v>
      </c>
    </row>
    <row r="56" ht="28.8">
      <c r="A56" s="37" t="s">
        <v>61</v>
      </c>
      <c r="B56" s="44"/>
      <c r="C56" s="45"/>
      <c r="D56" s="45"/>
      <c r="E56" s="39" t="s">
        <v>457</v>
      </c>
      <c r="F56" s="45"/>
      <c r="G56" s="45"/>
      <c r="H56" s="45"/>
      <c r="I56" s="45"/>
      <c r="J56" s="46"/>
    </row>
    <row r="57">
      <c r="A57" s="37" t="s">
        <v>92</v>
      </c>
      <c r="B57" s="44"/>
      <c r="C57" s="45"/>
      <c r="D57" s="45"/>
      <c r="E57" s="51" t="s">
        <v>458</v>
      </c>
      <c r="F57" s="45"/>
      <c r="G57" s="45"/>
      <c r="H57" s="45"/>
      <c r="I57" s="45"/>
      <c r="J57" s="46"/>
    </row>
    <row r="58">
      <c r="A58" s="37" t="s">
        <v>56</v>
      </c>
      <c r="B58" s="37">
        <v>13</v>
      </c>
      <c r="C58" s="38" t="s">
        <v>139</v>
      </c>
      <c r="D58" s="37" t="s">
        <v>58</v>
      </c>
      <c r="E58" s="39" t="s">
        <v>140</v>
      </c>
      <c r="F58" s="40" t="s">
        <v>141</v>
      </c>
      <c r="G58" s="41">
        <v>121</v>
      </c>
      <c r="H58" s="42">
        <v>0</v>
      </c>
      <c r="I58" s="42">
        <f>ROUND(G58*H58,P4)</f>
        <v>0</v>
      </c>
      <c r="J58" s="37"/>
      <c r="O58" s="43">
        <f>I58*0.21</f>
        <v>0</v>
      </c>
      <c r="P58">
        <v>3</v>
      </c>
    </row>
    <row r="59">
      <c r="A59" s="37" t="s">
        <v>61</v>
      </c>
      <c r="B59" s="44"/>
      <c r="C59" s="45"/>
      <c r="D59" s="45"/>
      <c r="E59" s="39" t="s">
        <v>118</v>
      </c>
      <c r="F59" s="45"/>
      <c r="G59" s="45"/>
      <c r="H59" s="45"/>
      <c r="I59" s="45"/>
      <c r="J59" s="46"/>
    </row>
    <row r="60">
      <c r="A60" s="37" t="s">
        <v>92</v>
      </c>
      <c r="B60" s="44"/>
      <c r="C60" s="45"/>
      <c r="D60" s="45"/>
      <c r="E60" s="51" t="s">
        <v>459</v>
      </c>
      <c r="F60" s="45"/>
      <c r="G60" s="45"/>
      <c r="H60" s="45"/>
      <c r="I60" s="45"/>
      <c r="J60" s="46"/>
    </row>
    <row r="61">
      <c r="A61" s="37" t="s">
        <v>56</v>
      </c>
      <c r="B61" s="37">
        <v>14</v>
      </c>
      <c r="C61" s="38" t="s">
        <v>143</v>
      </c>
      <c r="D61" s="37" t="s">
        <v>58</v>
      </c>
      <c r="E61" s="39" t="s">
        <v>144</v>
      </c>
      <c r="F61" s="40" t="s">
        <v>141</v>
      </c>
      <c r="G61" s="41">
        <v>72</v>
      </c>
      <c r="H61" s="42">
        <v>0</v>
      </c>
      <c r="I61" s="42">
        <f>ROUND(G61*H61,P4)</f>
        <v>0</v>
      </c>
      <c r="J61" s="37"/>
      <c r="O61" s="43">
        <f>I61*0.21</f>
        <v>0</v>
      </c>
      <c r="P61">
        <v>3</v>
      </c>
    </row>
    <row r="62">
      <c r="A62" s="37" t="s">
        <v>61</v>
      </c>
      <c r="B62" s="44"/>
      <c r="C62" s="45"/>
      <c r="D62" s="45"/>
      <c r="E62" s="39" t="s">
        <v>118</v>
      </c>
      <c r="F62" s="45"/>
      <c r="G62" s="45"/>
      <c r="H62" s="45"/>
      <c r="I62" s="45"/>
      <c r="J62" s="46"/>
    </row>
    <row r="63">
      <c r="A63" s="37" t="s">
        <v>92</v>
      </c>
      <c r="B63" s="44"/>
      <c r="C63" s="45"/>
      <c r="D63" s="45"/>
      <c r="E63" s="51" t="s">
        <v>460</v>
      </c>
      <c r="F63" s="45"/>
      <c r="G63" s="45"/>
      <c r="H63" s="45"/>
      <c r="I63" s="45"/>
      <c r="J63" s="46"/>
    </row>
    <row r="64" ht="28.8">
      <c r="A64" s="37" t="s">
        <v>56</v>
      </c>
      <c r="B64" s="37">
        <v>15</v>
      </c>
      <c r="C64" s="38" t="s">
        <v>151</v>
      </c>
      <c r="D64" s="37" t="s">
        <v>58</v>
      </c>
      <c r="E64" s="39" t="s">
        <v>152</v>
      </c>
      <c r="F64" s="40" t="s">
        <v>91</v>
      </c>
      <c r="G64" s="41">
        <v>17.149999999999999</v>
      </c>
      <c r="H64" s="42">
        <v>0</v>
      </c>
      <c r="I64" s="42">
        <f>ROUND(G64*H64,P4)</f>
        <v>0</v>
      </c>
      <c r="J64" s="37"/>
      <c r="O64" s="43">
        <f>I64*0.21</f>
        <v>0</v>
      </c>
      <c r="P64">
        <v>3</v>
      </c>
    </row>
    <row r="65">
      <c r="A65" s="37" t="s">
        <v>61</v>
      </c>
      <c r="B65" s="44"/>
      <c r="C65" s="45"/>
      <c r="D65" s="45"/>
      <c r="E65" s="39" t="s">
        <v>153</v>
      </c>
      <c r="F65" s="45"/>
      <c r="G65" s="45"/>
      <c r="H65" s="45"/>
      <c r="I65" s="45"/>
      <c r="J65" s="46"/>
    </row>
    <row r="66">
      <c r="A66" s="37" t="s">
        <v>92</v>
      </c>
      <c r="B66" s="44"/>
      <c r="C66" s="45"/>
      <c r="D66" s="45"/>
      <c r="E66" s="51" t="s">
        <v>461</v>
      </c>
      <c r="F66" s="45"/>
      <c r="G66" s="45"/>
      <c r="H66" s="45"/>
      <c r="I66" s="45"/>
      <c r="J66" s="46"/>
    </row>
    <row r="67">
      <c r="A67" s="37" t="s">
        <v>92</v>
      </c>
      <c r="B67" s="44"/>
      <c r="C67" s="45"/>
      <c r="D67" s="45"/>
      <c r="E67" s="51" t="s">
        <v>155</v>
      </c>
      <c r="F67" s="45"/>
      <c r="G67" s="45"/>
      <c r="H67" s="45"/>
      <c r="I67" s="45"/>
      <c r="J67" s="46"/>
    </row>
    <row r="68">
      <c r="A68" s="37" t="s">
        <v>92</v>
      </c>
      <c r="B68" s="44"/>
      <c r="C68" s="45"/>
      <c r="D68" s="45"/>
      <c r="E68" s="51" t="s">
        <v>462</v>
      </c>
      <c r="F68" s="45"/>
      <c r="G68" s="45"/>
      <c r="H68" s="45"/>
      <c r="I68" s="45"/>
      <c r="J68" s="46"/>
    </row>
    <row r="69">
      <c r="A69" s="37" t="s">
        <v>56</v>
      </c>
      <c r="B69" s="37">
        <v>16</v>
      </c>
      <c r="C69" s="38" t="s">
        <v>157</v>
      </c>
      <c r="D69" s="37" t="s">
        <v>58</v>
      </c>
      <c r="E69" s="39" t="s">
        <v>158</v>
      </c>
      <c r="F69" s="40" t="s">
        <v>141</v>
      </c>
      <c r="G69" s="41">
        <v>180</v>
      </c>
      <c r="H69" s="42">
        <v>0</v>
      </c>
      <c r="I69" s="42">
        <f>ROUND(G69*H69,P4)</f>
        <v>0</v>
      </c>
      <c r="J69" s="37"/>
      <c r="O69" s="43">
        <f>I69*0.21</f>
        <v>0</v>
      </c>
      <c r="P69">
        <v>3</v>
      </c>
    </row>
    <row r="70">
      <c r="A70" s="37" t="s">
        <v>61</v>
      </c>
      <c r="B70" s="44"/>
      <c r="C70" s="45"/>
      <c r="D70" s="45"/>
      <c r="E70" s="39" t="s">
        <v>159</v>
      </c>
      <c r="F70" s="45"/>
      <c r="G70" s="45"/>
      <c r="H70" s="45"/>
      <c r="I70" s="45"/>
      <c r="J70" s="46"/>
    </row>
    <row r="71">
      <c r="A71" s="37" t="s">
        <v>92</v>
      </c>
      <c r="B71" s="44"/>
      <c r="C71" s="45"/>
      <c r="D71" s="45"/>
      <c r="E71" s="51" t="s">
        <v>463</v>
      </c>
      <c r="F71" s="45"/>
      <c r="G71" s="45"/>
      <c r="H71" s="45"/>
      <c r="I71" s="45"/>
      <c r="J71" s="46"/>
    </row>
    <row r="72">
      <c r="A72" s="37" t="s">
        <v>56</v>
      </c>
      <c r="B72" s="37">
        <v>17</v>
      </c>
      <c r="C72" s="38" t="s">
        <v>161</v>
      </c>
      <c r="D72" s="37" t="s">
        <v>58</v>
      </c>
      <c r="E72" s="39" t="s">
        <v>162</v>
      </c>
      <c r="F72" s="40" t="s">
        <v>91</v>
      </c>
      <c r="G72" s="41">
        <v>117.75</v>
      </c>
      <c r="H72" s="42">
        <v>0</v>
      </c>
      <c r="I72" s="42">
        <f>ROUND(G72*H72,P4)</f>
        <v>0</v>
      </c>
      <c r="J72" s="37"/>
      <c r="O72" s="43">
        <f>I72*0.21</f>
        <v>0</v>
      </c>
      <c r="P72">
        <v>3</v>
      </c>
    </row>
    <row r="73">
      <c r="A73" s="37" t="s">
        <v>61</v>
      </c>
      <c r="B73" s="44"/>
      <c r="C73" s="45"/>
      <c r="D73" s="45"/>
      <c r="E73" s="47" t="s">
        <v>58</v>
      </c>
      <c r="F73" s="45"/>
      <c r="G73" s="45"/>
      <c r="H73" s="45"/>
      <c r="I73" s="45"/>
      <c r="J73" s="46"/>
    </row>
    <row r="74">
      <c r="A74" s="37" t="s">
        <v>92</v>
      </c>
      <c r="B74" s="44"/>
      <c r="C74" s="45"/>
      <c r="D74" s="45"/>
      <c r="E74" s="51" t="s">
        <v>464</v>
      </c>
      <c r="F74" s="45"/>
      <c r="G74" s="45"/>
      <c r="H74" s="45"/>
      <c r="I74" s="45"/>
      <c r="J74" s="46"/>
    </row>
    <row r="75">
      <c r="A75" s="37" t="s">
        <v>92</v>
      </c>
      <c r="B75" s="44"/>
      <c r="C75" s="45"/>
      <c r="D75" s="45"/>
      <c r="E75" s="51" t="s">
        <v>465</v>
      </c>
      <c r="F75" s="45"/>
      <c r="G75" s="45"/>
      <c r="H75" s="45"/>
      <c r="I75" s="45"/>
      <c r="J75" s="46"/>
    </row>
    <row r="76">
      <c r="A76" s="37" t="s">
        <v>92</v>
      </c>
      <c r="B76" s="44"/>
      <c r="C76" s="45"/>
      <c r="D76" s="45"/>
      <c r="E76" s="51" t="s">
        <v>466</v>
      </c>
      <c r="F76" s="45"/>
      <c r="G76" s="45"/>
      <c r="H76" s="45"/>
      <c r="I76" s="45"/>
      <c r="J76" s="46"/>
    </row>
    <row r="77">
      <c r="A77" s="37" t="s">
        <v>92</v>
      </c>
      <c r="B77" s="44"/>
      <c r="C77" s="45"/>
      <c r="D77" s="45"/>
      <c r="E77" s="51" t="s">
        <v>467</v>
      </c>
      <c r="F77" s="45"/>
      <c r="G77" s="45"/>
      <c r="H77" s="45"/>
      <c r="I77" s="45"/>
      <c r="J77" s="46"/>
    </row>
    <row r="78">
      <c r="A78" s="37" t="s">
        <v>92</v>
      </c>
      <c r="B78" s="44"/>
      <c r="C78" s="45"/>
      <c r="D78" s="45"/>
      <c r="E78" s="51" t="s">
        <v>468</v>
      </c>
      <c r="F78" s="45"/>
      <c r="G78" s="45"/>
      <c r="H78" s="45"/>
      <c r="I78" s="45"/>
      <c r="J78" s="46"/>
    </row>
    <row r="79">
      <c r="A79" s="37" t="s">
        <v>92</v>
      </c>
      <c r="B79" s="44"/>
      <c r="C79" s="45"/>
      <c r="D79" s="45"/>
      <c r="E79" s="51" t="s">
        <v>469</v>
      </c>
      <c r="F79" s="45"/>
      <c r="G79" s="45"/>
      <c r="H79" s="45"/>
      <c r="I79" s="45"/>
      <c r="J79" s="46"/>
    </row>
    <row r="80">
      <c r="A80" s="37" t="s">
        <v>92</v>
      </c>
      <c r="B80" s="44"/>
      <c r="C80" s="45"/>
      <c r="D80" s="45"/>
      <c r="E80" s="51" t="s">
        <v>470</v>
      </c>
      <c r="F80" s="45"/>
      <c r="G80" s="45"/>
      <c r="H80" s="45"/>
      <c r="I80" s="45"/>
      <c r="J80" s="46"/>
    </row>
    <row r="81">
      <c r="A81" s="37" t="s">
        <v>56</v>
      </c>
      <c r="B81" s="37">
        <v>18</v>
      </c>
      <c r="C81" s="38" t="s">
        <v>171</v>
      </c>
      <c r="D81" s="37" t="s">
        <v>58</v>
      </c>
      <c r="E81" s="39" t="s">
        <v>172</v>
      </c>
      <c r="F81" s="40" t="s">
        <v>91</v>
      </c>
      <c r="G81" s="41">
        <v>11</v>
      </c>
      <c r="H81" s="42">
        <v>0</v>
      </c>
      <c r="I81" s="42">
        <f>ROUND(G81*H81,P4)</f>
        <v>0</v>
      </c>
      <c r="J81" s="37"/>
      <c r="O81" s="43">
        <f>I81*0.21</f>
        <v>0</v>
      </c>
      <c r="P81">
        <v>3</v>
      </c>
    </row>
    <row r="82">
      <c r="A82" s="37" t="s">
        <v>61</v>
      </c>
      <c r="B82" s="44"/>
      <c r="C82" s="45"/>
      <c r="D82" s="45"/>
      <c r="E82" s="47" t="s">
        <v>58</v>
      </c>
      <c r="F82" s="45"/>
      <c r="G82" s="45"/>
      <c r="H82" s="45"/>
      <c r="I82" s="45"/>
      <c r="J82" s="46"/>
    </row>
    <row r="83">
      <c r="A83" s="37" t="s">
        <v>92</v>
      </c>
      <c r="B83" s="44"/>
      <c r="C83" s="45"/>
      <c r="D83" s="45"/>
      <c r="E83" s="51" t="s">
        <v>471</v>
      </c>
      <c r="F83" s="45"/>
      <c r="G83" s="45"/>
      <c r="H83" s="45"/>
      <c r="I83" s="45"/>
      <c r="J83" s="46"/>
    </row>
    <row r="84">
      <c r="A84" s="37" t="s">
        <v>56</v>
      </c>
      <c r="B84" s="37">
        <v>19</v>
      </c>
      <c r="C84" s="38" t="s">
        <v>174</v>
      </c>
      <c r="D84" s="37" t="s">
        <v>58</v>
      </c>
      <c r="E84" s="39" t="s">
        <v>175</v>
      </c>
      <c r="F84" s="40" t="s">
        <v>91</v>
      </c>
      <c r="G84" s="41">
        <v>122.953</v>
      </c>
      <c r="H84" s="42">
        <v>0</v>
      </c>
      <c r="I84" s="42">
        <f>ROUND(G84*H84,P4)</f>
        <v>0</v>
      </c>
      <c r="J84" s="37"/>
      <c r="O84" s="43">
        <f>I84*0.21</f>
        <v>0</v>
      </c>
      <c r="P84">
        <v>3</v>
      </c>
    </row>
    <row r="85">
      <c r="A85" s="37" t="s">
        <v>61</v>
      </c>
      <c r="B85" s="44"/>
      <c r="C85" s="45"/>
      <c r="D85" s="45"/>
      <c r="E85" s="47" t="s">
        <v>58</v>
      </c>
      <c r="F85" s="45"/>
      <c r="G85" s="45"/>
      <c r="H85" s="45"/>
      <c r="I85" s="45"/>
      <c r="J85" s="46"/>
    </row>
    <row r="86" ht="28.8">
      <c r="A86" s="37" t="s">
        <v>92</v>
      </c>
      <c r="B86" s="44"/>
      <c r="C86" s="45"/>
      <c r="D86" s="45"/>
      <c r="E86" s="51" t="s">
        <v>472</v>
      </c>
      <c r="F86" s="45"/>
      <c r="G86" s="45"/>
      <c r="H86" s="45"/>
      <c r="I86" s="45"/>
      <c r="J86" s="46"/>
    </row>
    <row r="87">
      <c r="A87" s="37" t="s">
        <v>56</v>
      </c>
      <c r="B87" s="37">
        <v>20</v>
      </c>
      <c r="C87" s="38" t="s">
        <v>177</v>
      </c>
      <c r="D87" s="37"/>
      <c r="E87" s="39" t="s">
        <v>178</v>
      </c>
      <c r="F87" s="40" t="s">
        <v>91</v>
      </c>
      <c r="G87" s="41">
        <v>15</v>
      </c>
      <c r="H87" s="42">
        <v>0</v>
      </c>
      <c r="I87" s="42">
        <f>ROUND(G87*H87,P4)</f>
        <v>0</v>
      </c>
      <c r="J87" s="37"/>
      <c r="O87" s="43">
        <f>I87*0.21</f>
        <v>0</v>
      </c>
      <c r="P87">
        <v>3</v>
      </c>
    </row>
    <row r="88">
      <c r="A88" s="37" t="s">
        <v>61</v>
      </c>
      <c r="B88" s="44"/>
      <c r="C88" s="45"/>
      <c r="D88" s="45"/>
      <c r="E88" s="47" t="s">
        <v>58</v>
      </c>
      <c r="F88" s="45"/>
      <c r="G88" s="45"/>
      <c r="H88" s="45"/>
      <c r="I88" s="45"/>
      <c r="J88" s="46"/>
    </row>
    <row r="89">
      <c r="A89" s="37" t="s">
        <v>92</v>
      </c>
      <c r="B89" s="44"/>
      <c r="C89" s="45"/>
      <c r="D89" s="45"/>
      <c r="E89" s="51" t="s">
        <v>473</v>
      </c>
      <c r="F89" s="45"/>
      <c r="G89" s="45"/>
      <c r="H89" s="45"/>
      <c r="I89" s="45"/>
      <c r="J89" s="46"/>
    </row>
    <row r="90">
      <c r="A90" s="37" t="s">
        <v>56</v>
      </c>
      <c r="B90" s="37">
        <v>21</v>
      </c>
      <c r="C90" s="38" t="s">
        <v>183</v>
      </c>
      <c r="D90" s="37" t="s">
        <v>58</v>
      </c>
      <c r="E90" s="39" t="s">
        <v>184</v>
      </c>
      <c r="F90" s="40" t="s">
        <v>91</v>
      </c>
      <c r="G90" s="41">
        <v>5.7969999999999997</v>
      </c>
      <c r="H90" s="42">
        <v>0</v>
      </c>
      <c r="I90" s="42">
        <f>ROUND(G90*H90,P4)</f>
        <v>0</v>
      </c>
      <c r="J90" s="37"/>
      <c r="O90" s="43">
        <f>I90*0.21</f>
        <v>0</v>
      </c>
      <c r="P90">
        <v>3</v>
      </c>
    </row>
    <row r="91">
      <c r="A91" s="37" t="s">
        <v>61</v>
      </c>
      <c r="B91" s="44"/>
      <c r="C91" s="45"/>
      <c r="D91" s="45"/>
      <c r="E91" s="47" t="s">
        <v>58</v>
      </c>
      <c r="F91" s="45"/>
      <c r="G91" s="45"/>
      <c r="H91" s="45"/>
      <c r="I91" s="45"/>
      <c r="J91" s="46"/>
    </row>
    <row r="92">
      <c r="A92" s="37" t="s">
        <v>92</v>
      </c>
      <c r="B92" s="44"/>
      <c r="C92" s="45"/>
      <c r="D92" s="45"/>
      <c r="E92" s="51" t="s">
        <v>474</v>
      </c>
      <c r="F92" s="45"/>
      <c r="G92" s="45"/>
      <c r="H92" s="45"/>
      <c r="I92" s="45"/>
      <c r="J92" s="46"/>
    </row>
    <row r="93">
      <c r="A93" s="37" t="s">
        <v>92</v>
      </c>
      <c r="B93" s="44"/>
      <c r="C93" s="45"/>
      <c r="D93" s="45"/>
      <c r="E93" s="51" t="s">
        <v>186</v>
      </c>
      <c r="F93" s="45"/>
      <c r="G93" s="45"/>
      <c r="H93" s="45"/>
      <c r="I93" s="45"/>
      <c r="J93" s="46"/>
    </row>
    <row r="94">
      <c r="A94" s="37" t="s">
        <v>92</v>
      </c>
      <c r="B94" s="44"/>
      <c r="C94" s="45"/>
      <c r="D94" s="45"/>
      <c r="E94" s="51" t="s">
        <v>475</v>
      </c>
      <c r="F94" s="45"/>
      <c r="G94" s="45"/>
      <c r="H94" s="45"/>
      <c r="I94" s="45"/>
      <c r="J94" s="46"/>
    </row>
    <row r="95">
      <c r="A95" s="37" t="s">
        <v>92</v>
      </c>
      <c r="B95" s="44"/>
      <c r="C95" s="45"/>
      <c r="D95" s="45"/>
      <c r="E95" s="51" t="s">
        <v>476</v>
      </c>
      <c r="F95" s="45"/>
      <c r="G95" s="45"/>
      <c r="H95" s="45"/>
      <c r="I95" s="45"/>
      <c r="J95" s="46"/>
    </row>
    <row r="96">
      <c r="A96" s="37" t="s">
        <v>92</v>
      </c>
      <c r="B96" s="44"/>
      <c r="C96" s="45"/>
      <c r="D96" s="45"/>
      <c r="E96" s="51" t="s">
        <v>477</v>
      </c>
      <c r="F96" s="45"/>
      <c r="G96" s="45"/>
      <c r="H96" s="45"/>
      <c r="I96" s="45"/>
      <c r="J96" s="46"/>
    </row>
    <row r="97">
      <c r="A97" s="37" t="s">
        <v>92</v>
      </c>
      <c r="B97" s="44"/>
      <c r="C97" s="45"/>
      <c r="D97" s="45"/>
      <c r="E97" s="51" t="s">
        <v>478</v>
      </c>
      <c r="F97" s="45"/>
      <c r="G97" s="45"/>
      <c r="H97" s="45"/>
      <c r="I97" s="45"/>
      <c r="J97" s="46"/>
    </row>
    <row r="98">
      <c r="A98" s="37" t="s">
        <v>92</v>
      </c>
      <c r="B98" s="44"/>
      <c r="C98" s="45"/>
      <c r="D98" s="45"/>
      <c r="E98" s="51" t="s">
        <v>479</v>
      </c>
      <c r="F98" s="45"/>
      <c r="G98" s="45"/>
      <c r="H98" s="45"/>
      <c r="I98" s="45"/>
      <c r="J98" s="46"/>
    </row>
    <row r="99">
      <c r="A99" s="37" t="s">
        <v>56</v>
      </c>
      <c r="B99" s="37">
        <v>22</v>
      </c>
      <c r="C99" s="38" t="s">
        <v>192</v>
      </c>
      <c r="D99" s="37" t="s">
        <v>58</v>
      </c>
      <c r="E99" s="39" t="s">
        <v>193</v>
      </c>
      <c r="F99" s="40" t="s">
        <v>91</v>
      </c>
      <c r="G99" s="41">
        <v>3.8559999999999999</v>
      </c>
      <c r="H99" s="42">
        <v>0</v>
      </c>
      <c r="I99" s="42">
        <f>ROUND(G99*H99,P4)</f>
        <v>0</v>
      </c>
      <c r="J99" s="37"/>
      <c r="O99" s="43">
        <f>I99*0.21</f>
        <v>0</v>
      </c>
      <c r="P99">
        <v>3</v>
      </c>
    </row>
    <row r="100">
      <c r="A100" s="37" t="s">
        <v>61</v>
      </c>
      <c r="B100" s="44"/>
      <c r="C100" s="45"/>
      <c r="D100" s="45"/>
      <c r="E100" s="47" t="s">
        <v>58</v>
      </c>
      <c r="F100" s="45"/>
      <c r="G100" s="45"/>
      <c r="H100" s="45"/>
      <c r="I100" s="45"/>
      <c r="J100" s="46"/>
    </row>
    <row r="101">
      <c r="A101" s="37" t="s">
        <v>92</v>
      </c>
      <c r="B101" s="44"/>
      <c r="C101" s="45"/>
      <c r="D101" s="45"/>
      <c r="E101" s="51" t="s">
        <v>480</v>
      </c>
      <c r="F101" s="45"/>
      <c r="G101" s="45"/>
      <c r="H101" s="45"/>
      <c r="I101" s="45"/>
      <c r="J101" s="46"/>
    </row>
    <row r="102">
      <c r="A102" s="37" t="s">
        <v>56</v>
      </c>
      <c r="B102" s="37">
        <v>23</v>
      </c>
      <c r="C102" s="38" t="s">
        <v>195</v>
      </c>
      <c r="D102" s="37" t="s">
        <v>58</v>
      </c>
      <c r="E102" s="39" t="s">
        <v>196</v>
      </c>
      <c r="F102" s="40" t="s">
        <v>114</v>
      </c>
      <c r="G102" s="41">
        <v>750</v>
      </c>
      <c r="H102" s="42">
        <v>0</v>
      </c>
      <c r="I102" s="42">
        <f>ROUND(G102*H102,P4)</f>
        <v>0</v>
      </c>
      <c r="J102" s="37"/>
      <c r="O102" s="43">
        <f>I102*0.21</f>
        <v>0</v>
      </c>
      <c r="P102">
        <v>3</v>
      </c>
    </row>
    <row r="103">
      <c r="A103" s="37" t="s">
        <v>61</v>
      </c>
      <c r="B103" s="44"/>
      <c r="C103" s="45"/>
      <c r="D103" s="45"/>
      <c r="E103" s="47" t="s">
        <v>58</v>
      </c>
      <c r="F103" s="45"/>
      <c r="G103" s="45"/>
      <c r="H103" s="45"/>
      <c r="I103" s="45"/>
      <c r="J103" s="46"/>
    </row>
    <row r="104">
      <c r="A104" s="37" t="s">
        <v>92</v>
      </c>
      <c r="B104" s="44"/>
      <c r="C104" s="45"/>
      <c r="D104" s="45"/>
      <c r="E104" s="51" t="s">
        <v>481</v>
      </c>
      <c r="F104" s="45"/>
      <c r="G104" s="45"/>
      <c r="H104" s="45"/>
      <c r="I104" s="45"/>
      <c r="J104" s="46"/>
    </row>
    <row r="105">
      <c r="A105" s="37" t="s">
        <v>56</v>
      </c>
      <c r="B105" s="37">
        <v>24</v>
      </c>
      <c r="C105" s="38" t="s">
        <v>198</v>
      </c>
      <c r="D105" s="37" t="s">
        <v>58</v>
      </c>
      <c r="E105" s="39" t="s">
        <v>199</v>
      </c>
      <c r="F105" s="40" t="s">
        <v>91</v>
      </c>
      <c r="G105" s="41">
        <v>2.25</v>
      </c>
      <c r="H105" s="42">
        <v>0</v>
      </c>
      <c r="I105" s="42">
        <f>ROUND(G105*H105,P4)</f>
        <v>0</v>
      </c>
      <c r="J105" s="37"/>
      <c r="O105" s="43">
        <f>I105*0.21</f>
        <v>0</v>
      </c>
      <c r="P105">
        <v>3</v>
      </c>
    </row>
    <row r="106">
      <c r="A106" s="37" t="s">
        <v>61</v>
      </c>
      <c r="B106" s="44"/>
      <c r="C106" s="45"/>
      <c r="D106" s="45"/>
      <c r="E106" s="47" t="s">
        <v>58</v>
      </c>
      <c r="F106" s="45"/>
      <c r="G106" s="45"/>
      <c r="H106" s="45"/>
      <c r="I106" s="45"/>
      <c r="J106" s="46"/>
    </row>
    <row r="107">
      <c r="A107" s="37" t="s">
        <v>92</v>
      </c>
      <c r="B107" s="44"/>
      <c r="C107" s="45"/>
      <c r="D107" s="45"/>
      <c r="E107" s="51" t="s">
        <v>482</v>
      </c>
      <c r="F107" s="45"/>
      <c r="G107" s="45"/>
      <c r="H107" s="45"/>
      <c r="I107" s="45"/>
      <c r="J107" s="46"/>
    </row>
    <row r="108">
      <c r="A108" s="37" t="s">
        <v>56</v>
      </c>
      <c r="B108" s="37">
        <v>25</v>
      </c>
      <c r="C108" s="38" t="s">
        <v>201</v>
      </c>
      <c r="D108" s="37" t="s">
        <v>58</v>
      </c>
      <c r="E108" s="39" t="s">
        <v>202</v>
      </c>
      <c r="F108" s="40" t="s">
        <v>114</v>
      </c>
      <c r="G108" s="41">
        <v>15</v>
      </c>
      <c r="H108" s="42">
        <v>0</v>
      </c>
      <c r="I108" s="42">
        <f>ROUND(G108*H108,P4)</f>
        <v>0</v>
      </c>
      <c r="J108" s="37"/>
      <c r="O108" s="43">
        <f>I108*0.21</f>
        <v>0</v>
      </c>
      <c r="P108">
        <v>3</v>
      </c>
    </row>
    <row r="109">
      <c r="A109" s="37" t="s">
        <v>61</v>
      </c>
      <c r="B109" s="44"/>
      <c r="C109" s="45"/>
      <c r="D109" s="45"/>
      <c r="E109" s="47" t="s">
        <v>58</v>
      </c>
      <c r="F109" s="45"/>
      <c r="G109" s="45"/>
      <c r="H109" s="45"/>
      <c r="I109" s="45"/>
      <c r="J109" s="46"/>
    </row>
    <row r="110">
      <c r="A110" s="37" t="s">
        <v>92</v>
      </c>
      <c r="B110" s="44"/>
      <c r="C110" s="45"/>
      <c r="D110" s="45"/>
      <c r="E110" s="51" t="s">
        <v>483</v>
      </c>
      <c r="F110" s="45"/>
      <c r="G110" s="45"/>
      <c r="H110" s="45"/>
      <c r="I110" s="45"/>
      <c r="J110" s="46"/>
    </row>
    <row r="111">
      <c r="A111" s="31" t="s">
        <v>53</v>
      </c>
      <c r="B111" s="32"/>
      <c r="C111" s="33" t="s">
        <v>208</v>
      </c>
      <c r="D111" s="34"/>
      <c r="E111" s="31" t="s">
        <v>209</v>
      </c>
      <c r="F111" s="34"/>
      <c r="G111" s="34"/>
      <c r="H111" s="34"/>
      <c r="I111" s="35">
        <f>SUMIFS(I112:I114,A112:A114,"P")</f>
        <v>0</v>
      </c>
      <c r="J111" s="36"/>
    </row>
    <row r="112">
      <c r="A112" s="37" t="s">
        <v>56</v>
      </c>
      <c r="B112" s="37">
        <v>26</v>
      </c>
      <c r="C112" s="38" t="s">
        <v>210</v>
      </c>
      <c r="D112" s="37" t="s">
        <v>58</v>
      </c>
      <c r="E112" s="39" t="s">
        <v>211</v>
      </c>
      <c r="F112" s="40" t="s">
        <v>141</v>
      </c>
      <c r="G112" s="41">
        <v>66</v>
      </c>
      <c r="H112" s="42">
        <v>0</v>
      </c>
      <c r="I112" s="42">
        <f>ROUND(G112*H112,P4)</f>
        <v>0</v>
      </c>
      <c r="J112" s="37"/>
      <c r="O112" s="43">
        <f>I112*0.21</f>
        <v>0</v>
      </c>
      <c r="P112">
        <v>3</v>
      </c>
    </row>
    <row r="113">
      <c r="A113" s="37" t="s">
        <v>61</v>
      </c>
      <c r="B113" s="44"/>
      <c r="C113" s="45"/>
      <c r="D113" s="45"/>
      <c r="E113" s="47" t="s">
        <v>58</v>
      </c>
      <c r="F113" s="45"/>
      <c r="G113" s="45"/>
      <c r="H113" s="45"/>
      <c r="I113" s="45"/>
      <c r="J113" s="46"/>
    </row>
    <row r="114">
      <c r="A114" s="37" t="s">
        <v>92</v>
      </c>
      <c r="B114" s="44"/>
      <c r="C114" s="45"/>
      <c r="D114" s="45"/>
      <c r="E114" s="51" t="s">
        <v>484</v>
      </c>
      <c r="F114" s="45"/>
      <c r="G114" s="45"/>
      <c r="H114" s="45"/>
      <c r="I114" s="45"/>
      <c r="J114" s="46"/>
    </row>
    <row r="115">
      <c r="A115" s="31" t="s">
        <v>53</v>
      </c>
      <c r="B115" s="32"/>
      <c r="C115" s="33" t="s">
        <v>213</v>
      </c>
      <c r="D115" s="34"/>
      <c r="E115" s="31" t="s">
        <v>214</v>
      </c>
      <c r="F115" s="34"/>
      <c r="G115" s="34"/>
      <c r="H115" s="34"/>
      <c r="I115" s="35">
        <f>SUMIFS(I116:I118,A116:A118,"P")</f>
        <v>0</v>
      </c>
      <c r="J115" s="36"/>
    </row>
    <row r="116">
      <c r="A116" s="37" t="s">
        <v>56</v>
      </c>
      <c r="B116" s="37">
        <v>27</v>
      </c>
      <c r="C116" s="38" t="s">
        <v>215</v>
      </c>
      <c r="D116" s="37" t="s">
        <v>58</v>
      </c>
      <c r="E116" s="39" t="s">
        <v>216</v>
      </c>
      <c r="F116" s="40" t="s">
        <v>91</v>
      </c>
      <c r="G116" s="41">
        <v>0.80000000000000004</v>
      </c>
      <c r="H116" s="42">
        <v>0</v>
      </c>
      <c r="I116" s="42">
        <f>ROUND(G116*H116,P4)</f>
        <v>0</v>
      </c>
      <c r="J116" s="37"/>
      <c r="O116" s="43">
        <f>I116*0.21</f>
        <v>0</v>
      </c>
      <c r="P116">
        <v>3</v>
      </c>
    </row>
    <row r="117">
      <c r="A117" s="37" t="s">
        <v>61</v>
      </c>
      <c r="B117" s="44"/>
      <c r="C117" s="45"/>
      <c r="D117" s="45"/>
      <c r="E117" s="47" t="s">
        <v>58</v>
      </c>
      <c r="F117" s="45"/>
      <c r="G117" s="45"/>
      <c r="H117" s="45"/>
      <c r="I117" s="45"/>
      <c r="J117" s="46"/>
    </row>
    <row r="118">
      <c r="A118" s="37" t="s">
        <v>92</v>
      </c>
      <c r="B118" s="44"/>
      <c r="C118" s="45"/>
      <c r="D118" s="45"/>
      <c r="E118" s="51" t="s">
        <v>485</v>
      </c>
      <c r="F118" s="45"/>
      <c r="G118" s="45"/>
      <c r="H118" s="45"/>
      <c r="I118" s="45"/>
      <c r="J118" s="46"/>
    </row>
    <row r="119">
      <c r="A119" s="31" t="s">
        <v>53</v>
      </c>
      <c r="B119" s="32"/>
      <c r="C119" s="33" t="s">
        <v>218</v>
      </c>
      <c r="D119" s="34"/>
      <c r="E119" s="31" t="s">
        <v>219</v>
      </c>
      <c r="F119" s="34"/>
      <c r="G119" s="34"/>
      <c r="H119" s="34"/>
      <c r="I119" s="35">
        <f>SUMIFS(I120:I166,A120:A166,"P")</f>
        <v>0</v>
      </c>
      <c r="J119" s="36"/>
    </row>
    <row r="120">
      <c r="A120" s="37" t="s">
        <v>56</v>
      </c>
      <c r="B120" s="37">
        <v>28</v>
      </c>
      <c r="C120" s="38" t="s">
        <v>220</v>
      </c>
      <c r="D120" s="37" t="s">
        <v>58</v>
      </c>
      <c r="E120" s="39" t="s">
        <v>221</v>
      </c>
      <c r="F120" s="40" t="s">
        <v>91</v>
      </c>
      <c r="G120" s="41">
        <v>68.140000000000001</v>
      </c>
      <c r="H120" s="42">
        <v>0</v>
      </c>
      <c r="I120" s="42">
        <f>ROUND(G120*H120,P4)</f>
        <v>0</v>
      </c>
      <c r="J120" s="37"/>
      <c r="O120" s="43">
        <f>I120*0.21</f>
        <v>0</v>
      </c>
      <c r="P120">
        <v>3</v>
      </c>
    </row>
    <row r="121">
      <c r="A121" s="37" t="s">
        <v>61</v>
      </c>
      <c r="B121" s="44"/>
      <c r="C121" s="45"/>
      <c r="D121" s="45"/>
      <c r="E121" s="47" t="s">
        <v>58</v>
      </c>
      <c r="F121" s="45"/>
      <c r="G121" s="45"/>
      <c r="H121" s="45"/>
      <c r="I121" s="45"/>
      <c r="J121" s="46"/>
    </row>
    <row r="122">
      <c r="A122" s="37" t="s">
        <v>92</v>
      </c>
      <c r="B122" s="44"/>
      <c r="C122" s="45"/>
      <c r="D122" s="45"/>
      <c r="E122" s="51" t="s">
        <v>486</v>
      </c>
      <c r="F122" s="45"/>
      <c r="G122" s="45"/>
      <c r="H122" s="45"/>
      <c r="I122" s="45"/>
      <c r="J122" s="46"/>
    </row>
    <row r="123">
      <c r="A123" s="37" t="s">
        <v>92</v>
      </c>
      <c r="B123" s="44"/>
      <c r="C123" s="45"/>
      <c r="D123" s="45"/>
      <c r="E123" s="51" t="s">
        <v>487</v>
      </c>
      <c r="F123" s="45"/>
      <c r="G123" s="45"/>
      <c r="H123" s="45"/>
      <c r="I123" s="45"/>
      <c r="J123" s="46"/>
    </row>
    <row r="124">
      <c r="A124" s="37" t="s">
        <v>92</v>
      </c>
      <c r="B124" s="44"/>
      <c r="C124" s="45"/>
      <c r="D124" s="45"/>
      <c r="E124" s="51" t="s">
        <v>488</v>
      </c>
      <c r="F124" s="45"/>
      <c r="G124" s="45"/>
      <c r="H124" s="45"/>
      <c r="I124" s="45"/>
      <c r="J124" s="46"/>
    </row>
    <row r="125">
      <c r="A125" s="37" t="s">
        <v>92</v>
      </c>
      <c r="B125" s="44"/>
      <c r="C125" s="45"/>
      <c r="D125" s="45"/>
      <c r="E125" s="51" t="s">
        <v>489</v>
      </c>
      <c r="F125" s="45"/>
      <c r="G125" s="45"/>
      <c r="H125" s="45"/>
      <c r="I125" s="45"/>
      <c r="J125" s="46"/>
    </row>
    <row r="126">
      <c r="A126" s="37" t="s">
        <v>56</v>
      </c>
      <c r="B126" s="37">
        <v>29</v>
      </c>
      <c r="C126" s="38" t="s">
        <v>228</v>
      </c>
      <c r="D126" s="37" t="s">
        <v>58</v>
      </c>
      <c r="E126" s="39" t="s">
        <v>229</v>
      </c>
      <c r="F126" s="40" t="s">
        <v>91</v>
      </c>
      <c r="G126" s="41">
        <v>132</v>
      </c>
      <c r="H126" s="42">
        <v>0</v>
      </c>
      <c r="I126" s="42">
        <f>ROUND(G126*H126,P4)</f>
        <v>0</v>
      </c>
      <c r="J126" s="37"/>
      <c r="O126" s="43">
        <f>I126*0.21</f>
        <v>0</v>
      </c>
      <c r="P126">
        <v>3</v>
      </c>
    </row>
    <row r="127">
      <c r="A127" s="37" t="s">
        <v>61</v>
      </c>
      <c r="B127" s="44"/>
      <c r="C127" s="45"/>
      <c r="D127" s="45"/>
      <c r="E127" s="47" t="s">
        <v>58</v>
      </c>
      <c r="F127" s="45"/>
      <c r="G127" s="45"/>
      <c r="H127" s="45"/>
      <c r="I127" s="45"/>
      <c r="J127" s="46"/>
    </row>
    <row r="128">
      <c r="A128" s="37" t="s">
        <v>92</v>
      </c>
      <c r="B128" s="44"/>
      <c r="C128" s="45"/>
      <c r="D128" s="45"/>
      <c r="E128" s="51" t="s">
        <v>490</v>
      </c>
      <c r="F128" s="45"/>
      <c r="G128" s="45"/>
      <c r="H128" s="45"/>
      <c r="I128" s="45"/>
      <c r="J128" s="46"/>
    </row>
    <row r="129">
      <c r="A129" s="37" t="s">
        <v>92</v>
      </c>
      <c r="B129" s="44"/>
      <c r="C129" s="45"/>
      <c r="D129" s="45"/>
      <c r="E129" s="51" t="s">
        <v>491</v>
      </c>
      <c r="F129" s="45"/>
      <c r="G129" s="45"/>
      <c r="H129" s="45"/>
      <c r="I129" s="45"/>
      <c r="J129" s="46"/>
    </row>
    <row r="130">
      <c r="A130" s="37" t="s">
        <v>92</v>
      </c>
      <c r="B130" s="44"/>
      <c r="C130" s="45"/>
      <c r="D130" s="45"/>
      <c r="E130" s="51" t="s">
        <v>492</v>
      </c>
      <c r="F130" s="45"/>
      <c r="G130" s="45"/>
      <c r="H130" s="45"/>
      <c r="I130" s="45"/>
      <c r="J130" s="46"/>
    </row>
    <row r="131">
      <c r="A131" s="37" t="s">
        <v>92</v>
      </c>
      <c r="B131" s="44"/>
      <c r="C131" s="45"/>
      <c r="D131" s="45"/>
      <c r="E131" s="51" t="s">
        <v>493</v>
      </c>
      <c r="F131" s="45"/>
      <c r="G131" s="45"/>
      <c r="H131" s="45"/>
      <c r="I131" s="45"/>
      <c r="J131" s="46"/>
    </row>
    <row r="132">
      <c r="A132" s="37" t="s">
        <v>56</v>
      </c>
      <c r="B132" s="37">
        <v>30</v>
      </c>
      <c r="C132" s="38" t="s">
        <v>236</v>
      </c>
      <c r="D132" s="37" t="s">
        <v>58</v>
      </c>
      <c r="E132" s="39" t="s">
        <v>237</v>
      </c>
      <c r="F132" s="40" t="s">
        <v>114</v>
      </c>
      <c r="G132" s="41">
        <v>498</v>
      </c>
      <c r="H132" s="42">
        <v>0</v>
      </c>
      <c r="I132" s="42">
        <f>ROUND(G132*H132,P4)</f>
        <v>0</v>
      </c>
      <c r="J132" s="37"/>
      <c r="O132" s="43">
        <f>I132*0.21</f>
        <v>0</v>
      </c>
      <c r="P132">
        <v>3</v>
      </c>
    </row>
    <row r="133">
      <c r="A133" s="37" t="s">
        <v>61</v>
      </c>
      <c r="B133" s="44"/>
      <c r="C133" s="45"/>
      <c r="D133" s="45"/>
      <c r="E133" s="39" t="s">
        <v>238</v>
      </c>
      <c r="F133" s="45"/>
      <c r="G133" s="45"/>
      <c r="H133" s="45"/>
      <c r="I133" s="45"/>
      <c r="J133" s="46"/>
    </row>
    <row r="134">
      <c r="A134" s="37" t="s">
        <v>92</v>
      </c>
      <c r="B134" s="44"/>
      <c r="C134" s="45"/>
      <c r="D134" s="45"/>
      <c r="E134" s="51" t="s">
        <v>494</v>
      </c>
      <c r="F134" s="45"/>
      <c r="G134" s="45"/>
      <c r="H134" s="45"/>
      <c r="I134" s="45"/>
      <c r="J134" s="46"/>
    </row>
    <row r="135">
      <c r="A135" s="37" t="s">
        <v>92</v>
      </c>
      <c r="B135" s="44"/>
      <c r="C135" s="45"/>
      <c r="D135" s="45"/>
      <c r="E135" s="51" t="s">
        <v>495</v>
      </c>
      <c r="F135" s="45"/>
      <c r="G135" s="45"/>
      <c r="H135" s="45"/>
      <c r="I135" s="45"/>
      <c r="J135" s="46"/>
    </row>
    <row r="136">
      <c r="A136" s="37" t="s">
        <v>92</v>
      </c>
      <c r="B136" s="44"/>
      <c r="C136" s="45"/>
      <c r="D136" s="45"/>
      <c r="E136" s="51" t="s">
        <v>496</v>
      </c>
      <c r="F136" s="45"/>
      <c r="G136" s="45"/>
      <c r="H136" s="45"/>
      <c r="I136" s="45"/>
      <c r="J136" s="46"/>
    </row>
    <row r="137">
      <c r="A137" s="37" t="s">
        <v>56</v>
      </c>
      <c r="B137" s="37">
        <v>31</v>
      </c>
      <c r="C137" s="38" t="s">
        <v>242</v>
      </c>
      <c r="D137" s="37" t="s">
        <v>58</v>
      </c>
      <c r="E137" s="39" t="s">
        <v>243</v>
      </c>
      <c r="F137" s="40" t="s">
        <v>114</v>
      </c>
      <c r="G137" s="41">
        <v>498</v>
      </c>
      <c r="H137" s="42">
        <v>0</v>
      </c>
      <c r="I137" s="42">
        <f>ROUND(G137*H137,P4)</f>
        <v>0</v>
      </c>
      <c r="J137" s="37"/>
      <c r="O137" s="43">
        <f>I137*0.21</f>
        <v>0</v>
      </c>
      <c r="P137">
        <v>3</v>
      </c>
    </row>
    <row r="138">
      <c r="A138" s="37" t="s">
        <v>61</v>
      </c>
      <c r="B138" s="44"/>
      <c r="C138" s="45"/>
      <c r="D138" s="45"/>
      <c r="E138" s="47" t="s">
        <v>58</v>
      </c>
      <c r="F138" s="45"/>
      <c r="G138" s="45"/>
      <c r="H138" s="45"/>
      <c r="I138" s="45"/>
      <c r="J138" s="46"/>
    </row>
    <row r="139">
      <c r="A139" s="37" t="s">
        <v>92</v>
      </c>
      <c r="B139" s="44"/>
      <c r="C139" s="45"/>
      <c r="D139" s="45"/>
      <c r="E139" s="51" t="s">
        <v>494</v>
      </c>
      <c r="F139" s="45"/>
      <c r="G139" s="45"/>
      <c r="H139" s="45"/>
      <c r="I139" s="45"/>
      <c r="J139" s="46"/>
    </row>
    <row r="140">
      <c r="A140" s="37" t="s">
        <v>92</v>
      </c>
      <c r="B140" s="44"/>
      <c r="C140" s="45"/>
      <c r="D140" s="45"/>
      <c r="E140" s="51" t="s">
        <v>495</v>
      </c>
      <c r="F140" s="45"/>
      <c r="G140" s="45"/>
      <c r="H140" s="45"/>
      <c r="I140" s="45"/>
      <c r="J140" s="46"/>
    </row>
    <row r="141">
      <c r="A141" s="37" t="s">
        <v>92</v>
      </c>
      <c r="B141" s="44"/>
      <c r="C141" s="45"/>
      <c r="D141" s="45"/>
      <c r="E141" s="51" t="s">
        <v>496</v>
      </c>
      <c r="F141" s="45"/>
      <c r="G141" s="45"/>
      <c r="H141" s="45"/>
      <c r="I141" s="45"/>
      <c r="J141" s="46"/>
    </row>
    <row r="142">
      <c r="A142" s="37" t="s">
        <v>56</v>
      </c>
      <c r="B142" s="37">
        <v>32</v>
      </c>
      <c r="C142" s="38" t="s">
        <v>244</v>
      </c>
      <c r="D142" s="37" t="s">
        <v>58</v>
      </c>
      <c r="E142" s="39" t="s">
        <v>245</v>
      </c>
      <c r="F142" s="40" t="s">
        <v>91</v>
      </c>
      <c r="G142" s="41">
        <v>28.199999999999999</v>
      </c>
      <c r="H142" s="42">
        <v>0</v>
      </c>
      <c r="I142" s="42">
        <f>ROUND(G142*H142,P4)</f>
        <v>0</v>
      </c>
      <c r="J142" s="37"/>
      <c r="O142" s="43">
        <f>I142*0.21</f>
        <v>0</v>
      </c>
      <c r="P142">
        <v>3</v>
      </c>
    </row>
    <row r="143">
      <c r="A143" s="37" t="s">
        <v>61</v>
      </c>
      <c r="B143" s="44"/>
      <c r="C143" s="45"/>
      <c r="D143" s="45"/>
      <c r="E143" s="39" t="s">
        <v>246</v>
      </c>
      <c r="F143" s="45"/>
      <c r="G143" s="45"/>
      <c r="H143" s="45"/>
      <c r="I143" s="45"/>
      <c r="J143" s="46"/>
    </row>
    <row r="144">
      <c r="A144" s="37" t="s">
        <v>92</v>
      </c>
      <c r="B144" s="44"/>
      <c r="C144" s="45"/>
      <c r="D144" s="45"/>
      <c r="E144" s="51" t="s">
        <v>497</v>
      </c>
      <c r="F144" s="45"/>
      <c r="G144" s="45"/>
      <c r="H144" s="45"/>
      <c r="I144" s="45"/>
      <c r="J144" s="46"/>
    </row>
    <row r="145">
      <c r="A145" s="37" t="s">
        <v>92</v>
      </c>
      <c r="B145" s="44"/>
      <c r="C145" s="45"/>
      <c r="D145" s="45"/>
      <c r="E145" s="51" t="s">
        <v>498</v>
      </c>
      <c r="F145" s="45"/>
      <c r="G145" s="45"/>
      <c r="H145" s="45"/>
      <c r="I145" s="45"/>
      <c r="J145" s="46"/>
    </row>
    <row r="146">
      <c r="A146" s="37" t="s">
        <v>92</v>
      </c>
      <c r="B146" s="44"/>
      <c r="C146" s="45"/>
      <c r="D146" s="45"/>
      <c r="E146" s="51" t="s">
        <v>499</v>
      </c>
      <c r="F146" s="45"/>
      <c r="G146" s="45"/>
      <c r="H146" s="45"/>
      <c r="I146" s="45"/>
      <c r="J146" s="46"/>
    </row>
    <row r="147">
      <c r="A147" s="37" t="s">
        <v>56</v>
      </c>
      <c r="B147" s="37">
        <v>33</v>
      </c>
      <c r="C147" s="38" t="s">
        <v>258</v>
      </c>
      <c r="D147" s="37" t="s">
        <v>64</v>
      </c>
      <c r="E147" s="39" t="s">
        <v>259</v>
      </c>
      <c r="F147" s="40" t="s">
        <v>114</v>
      </c>
      <c r="G147" s="41">
        <v>12.5</v>
      </c>
      <c r="H147" s="42">
        <v>0</v>
      </c>
      <c r="I147" s="42">
        <f>ROUND(G147*H147,P4)</f>
        <v>0</v>
      </c>
      <c r="J147" s="37"/>
      <c r="O147" s="43">
        <f>I147*0.21</f>
        <v>0</v>
      </c>
      <c r="P147">
        <v>3</v>
      </c>
    </row>
    <row r="148" ht="28.8">
      <c r="A148" s="37" t="s">
        <v>61</v>
      </c>
      <c r="B148" s="44"/>
      <c r="C148" s="45"/>
      <c r="D148" s="45"/>
      <c r="E148" s="39" t="s">
        <v>406</v>
      </c>
      <c r="F148" s="45"/>
      <c r="G148" s="45"/>
      <c r="H148" s="45"/>
      <c r="I148" s="45"/>
      <c r="J148" s="46"/>
    </row>
    <row r="149">
      <c r="A149" s="37" t="s">
        <v>92</v>
      </c>
      <c r="B149" s="44"/>
      <c r="C149" s="45"/>
      <c r="D149" s="45"/>
      <c r="E149" s="51" t="s">
        <v>500</v>
      </c>
      <c r="F149" s="45"/>
      <c r="G149" s="45"/>
      <c r="H149" s="45"/>
      <c r="I149" s="45"/>
      <c r="J149" s="46"/>
    </row>
    <row r="150" ht="43.2">
      <c r="A150" s="37" t="s">
        <v>92</v>
      </c>
      <c r="B150" s="44"/>
      <c r="C150" s="45"/>
      <c r="D150" s="45"/>
      <c r="E150" s="51" t="s">
        <v>262</v>
      </c>
      <c r="F150" s="45"/>
      <c r="G150" s="45"/>
      <c r="H150" s="45"/>
      <c r="I150" s="45"/>
      <c r="J150" s="46"/>
    </row>
    <row r="151">
      <c r="A151" s="37" t="s">
        <v>56</v>
      </c>
      <c r="B151" s="37">
        <v>34</v>
      </c>
      <c r="C151" s="38" t="s">
        <v>258</v>
      </c>
      <c r="D151" s="37" t="s">
        <v>67</v>
      </c>
      <c r="E151" s="39" t="s">
        <v>259</v>
      </c>
      <c r="F151" s="40" t="s">
        <v>114</v>
      </c>
      <c r="G151" s="41">
        <v>4.2000000000000002</v>
      </c>
      <c r="H151" s="42">
        <v>0</v>
      </c>
      <c r="I151" s="42">
        <f>ROUND(G151*H151,P4)</f>
        <v>0</v>
      </c>
      <c r="J151" s="37"/>
      <c r="O151" s="43">
        <f>I151*0.21</f>
        <v>0</v>
      </c>
      <c r="P151">
        <v>3</v>
      </c>
    </row>
    <row r="152" ht="28.8">
      <c r="A152" s="37" t="s">
        <v>61</v>
      </c>
      <c r="B152" s="44"/>
      <c r="C152" s="45"/>
      <c r="D152" s="45"/>
      <c r="E152" s="39" t="s">
        <v>408</v>
      </c>
      <c r="F152" s="45"/>
      <c r="G152" s="45"/>
      <c r="H152" s="45"/>
      <c r="I152" s="45"/>
      <c r="J152" s="46"/>
    </row>
    <row r="153">
      <c r="A153" s="37" t="s">
        <v>92</v>
      </c>
      <c r="B153" s="44"/>
      <c r="C153" s="45"/>
      <c r="D153" s="45"/>
      <c r="E153" s="51" t="s">
        <v>501</v>
      </c>
      <c r="F153" s="45"/>
      <c r="G153" s="45"/>
      <c r="H153" s="45"/>
      <c r="I153" s="45"/>
      <c r="J153" s="46"/>
    </row>
    <row r="154" ht="43.2">
      <c r="A154" s="37" t="s">
        <v>92</v>
      </c>
      <c r="B154" s="44"/>
      <c r="C154" s="45"/>
      <c r="D154" s="45"/>
      <c r="E154" s="51" t="s">
        <v>265</v>
      </c>
      <c r="F154" s="45"/>
      <c r="G154" s="45"/>
      <c r="H154" s="45"/>
      <c r="I154" s="45"/>
      <c r="J154" s="46"/>
    </row>
    <row r="155">
      <c r="A155" s="37" t="s">
        <v>56</v>
      </c>
      <c r="B155" s="37">
        <v>35</v>
      </c>
      <c r="C155" s="38" t="s">
        <v>266</v>
      </c>
      <c r="D155" s="37" t="s">
        <v>58</v>
      </c>
      <c r="E155" s="39" t="s">
        <v>267</v>
      </c>
      <c r="F155" s="40" t="s">
        <v>114</v>
      </c>
      <c r="G155" s="41">
        <v>158</v>
      </c>
      <c r="H155" s="42">
        <v>0</v>
      </c>
      <c r="I155" s="42">
        <f>ROUND(G155*H155,P4)</f>
        <v>0</v>
      </c>
      <c r="J155" s="37"/>
      <c r="O155" s="43">
        <f>I155*0.21</f>
        <v>0</v>
      </c>
      <c r="P155">
        <v>3</v>
      </c>
    </row>
    <row r="156">
      <c r="A156" s="37" t="s">
        <v>61</v>
      </c>
      <c r="B156" s="44"/>
      <c r="C156" s="45"/>
      <c r="D156" s="45"/>
      <c r="E156" s="39" t="s">
        <v>268</v>
      </c>
      <c r="F156" s="45"/>
      <c r="G156" s="45"/>
      <c r="H156" s="45"/>
      <c r="I156" s="45"/>
      <c r="J156" s="46"/>
    </row>
    <row r="157">
      <c r="A157" s="37" t="s">
        <v>92</v>
      </c>
      <c r="B157" s="44"/>
      <c r="C157" s="45"/>
      <c r="D157" s="45"/>
      <c r="E157" s="51" t="s">
        <v>502</v>
      </c>
      <c r="F157" s="45"/>
      <c r="G157" s="45"/>
      <c r="H157" s="45"/>
      <c r="I157" s="45"/>
      <c r="J157" s="46"/>
    </row>
    <row r="158">
      <c r="A158" s="37" t="s">
        <v>56</v>
      </c>
      <c r="B158" s="37">
        <v>36</v>
      </c>
      <c r="C158" s="38" t="s">
        <v>274</v>
      </c>
      <c r="D158" s="37"/>
      <c r="E158" s="39" t="s">
        <v>275</v>
      </c>
      <c r="F158" s="40" t="s">
        <v>114</v>
      </c>
      <c r="G158" s="41">
        <v>16</v>
      </c>
      <c r="H158" s="42">
        <v>0</v>
      </c>
      <c r="I158" s="42">
        <f>ROUND(G158*H158,P4)</f>
        <v>0</v>
      </c>
      <c r="J158" s="37"/>
      <c r="O158" s="43">
        <f>I158*0.21</f>
        <v>0</v>
      </c>
      <c r="P158">
        <v>3</v>
      </c>
    </row>
    <row r="159">
      <c r="A159" s="37" t="s">
        <v>61</v>
      </c>
      <c r="B159" s="44"/>
      <c r="C159" s="45"/>
      <c r="D159" s="45"/>
      <c r="E159" s="39" t="s">
        <v>276</v>
      </c>
      <c r="F159" s="45"/>
      <c r="G159" s="45"/>
      <c r="H159" s="45"/>
      <c r="I159" s="45"/>
      <c r="J159" s="46"/>
    </row>
    <row r="160">
      <c r="A160" s="37" t="s">
        <v>92</v>
      </c>
      <c r="B160" s="44"/>
      <c r="C160" s="45"/>
      <c r="D160" s="45"/>
      <c r="E160" s="51" t="s">
        <v>503</v>
      </c>
      <c r="F160" s="45"/>
      <c r="G160" s="45"/>
      <c r="H160" s="45"/>
      <c r="I160" s="45"/>
      <c r="J160" s="46"/>
    </row>
    <row r="161" ht="28.8">
      <c r="A161" s="37" t="s">
        <v>56</v>
      </c>
      <c r="B161" s="37">
        <v>37</v>
      </c>
      <c r="C161" s="38" t="s">
        <v>280</v>
      </c>
      <c r="D161" s="37" t="s">
        <v>58</v>
      </c>
      <c r="E161" s="39" t="s">
        <v>281</v>
      </c>
      <c r="F161" s="40" t="s">
        <v>114</v>
      </c>
      <c r="G161" s="41">
        <v>17</v>
      </c>
      <c r="H161" s="42">
        <v>0</v>
      </c>
      <c r="I161" s="42">
        <f>ROUND(G161*H161,P4)</f>
        <v>0</v>
      </c>
      <c r="J161" s="37"/>
      <c r="O161" s="43">
        <f>I161*0.21</f>
        <v>0</v>
      </c>
      <c r="P161">
        <v>3</v>
      </c>
    </row>
    <row r="162">
      <c r="A162" s="37" t="s">
        <v>61</v>
      </c>
      <c r="B162" s="44"/>
      <c r="C162" s="45"/>
      <c r="D162" s="45"/>
      <c r="E162" s="39" t="s">
        <v>282</v>
      </c>
      <c r="F162" s="45"/>
      <c r="G162" s="45"/>
      <c r="H162" s="45"/>
      <c r="I162" s="45"/>
      <c r="J162" s="46"/>
    </row>
    <row r="163">
      <c r="A163" s="37" t="s">
        <v>92</v>
      </c>
      <c r="B163" s="44"/>
      <c r="C163" s="45"/>
      <c r="D163" s="45"/>
      <c r="E163" s="51" t="s">
        <v>409</v>
      </c>
      <c r="F163" s="45"/>
      <c r="G163" s="45"/>
      <c r="H163" s="45"/>
      <c r="I163" s="45"/>
      <c r="J163" s="46"/>
    </row>
    <row r="164" ht="28.8">
      <c r="A164" s="37" t="s">
        <v>56</v>
      </c>
      <c r="B164" s="37">
        <v>38</v>
      </c>
      <c r="C164" s="38" t="s">
        <v>284</v>
      </c>
      <c r="D164" s="37" t="s">
        <v>58</v>
      </c>
      <c r="E164" s="39" t="s">
        <v>285</v>
      </c>
      <c r="F164" s="40" t="s">
        <v>114</v>
      </c>
      <c r="G164" s="41">
        <v>4.5</v>
      </c>
      <c r="H164" s="42">
        <v>0</v>
      </c>
      <c r="I164" s="42">
        <f>ROUND(G164*H164,P4)</f>
        <v>0</v>
      </c>
      <c r="J164" s="37"/>
      <c r="O164" s="43">
        <f>I164*0.21</f>
        <v>0</v>
      </c>
      <c r="P164">
        <v>3</v>
      </c>
    </row>
    <row r="165">
      <c r="A165" s="37" t="s">
        <v>61</v>
      </c>
      <c r="B165" s="44"/>
      <c r="C165" s="45"/>
      <c r="D165" s="45"/>
      <c r="E165" s="39" t="s">
        <v>282</v>
      </c>
      <c r="F165" s="45"/>
      <c r="G165" s="45"/>
      <c r="H165" s="45"/>
      <c r="I165" s="45"/>
      <c r="J165" s="46"/>
    </row>
    <row r="166">
      <c r="A166" s="37" t="s">
        <v>92</v>
      </c>
      <c r="B166" s="44"/>
      <c r="C166" s="45"/>
      <c r="D166" s="45"/>
      <c r="E166" s="51" t="s">
        <v>504</v>
      </c>
      <c r="F166" s="45"/>
      <c r="G166" s="45"/>
      <c r="H166" s="45"/>
      <c r="I166" s="45"/>
      <c r="J166" s="46"/>
    </row>
    <row r="167">
      <c r="A167" s="31" t="s">
        <v>53</v>
      </c>
      <c r="B167" s="32"/>
      <c r="C167" s="33" t="s">
        <v>290</v>
      </c>
      <c r="D167" s="34"/>
      <c r="E167" s="31" t="s">
        <v>291</v>
      </c>
      <c r="F167" s="34"/>
      <c r="G167" s="34"/>
      <c r="H167" s="34"/>
      <c r="I167" s="35">
        <f>SUMIFS(I168:I185,A168:A185,"P")</f>
        <v>0</v>
      </c>
      <c r="J167" s="36"/>
    </row>
    <row r="168">
      <c r="A168" s="37" t="s">
        <v>56</v>
      </c>
      <c r="B168" s="37">
        <v>39</v>
      </c>
      <c r="C168" s="38" t="s">
        <v>292</v>
      </c>
      <c r="D168" s="37" t="s">
        <v>58</v>
      </c>
      <c r="E168" s="39" t="s">
        <v>293</v>
      </c>
      <c r="F168" s="40" t="s">
        <v>141</v>
      </c>
      <c r="G168" s="41">
        <v>8</v>
      </c>
      <c r="H168" s="42">
        <v>0</v>
      </c>
      <c r="I168" s="42">
        <f>ROUND(G168*H168,P4)</f>
        <v>0</v>
      </c>
      <c r="J168" s="37"/>
      <c r="O168" s="43">
        <f>I168*0.21</f>
        <v>0</v>
      </c>
      <c r="P168">
        <v>3</v>
      </c>
    </row>
    <row r="169">
      <c r="A169" s="37" t="s">
        <v>61</v>
      </c>
      <c r="B169" s="44"/>
      <c r="C169" s="45"/>
      <c r="D169" s="45"/>
      <c r="E169" s="47" t="s">
        <v>58</v>
      </c>
      <c r="F169" s="45"/>
      <c r="G169" s="45"/>
      <c r="H169" s="45"/>
      <c r="I169" s="45"/>
      <c r="J169" s="46"/>
    </row>
    <row r="170">
      <c r="A170" s="37" t="s">
        <v>92</v>
      </c>
      <c r="B170" s="44"/>
      <c r="C170" s="45"/>
      <c r="D170" s="45"/>
      <c r="E170" s="51" t="s">
        <v>505</v>
      </c>
      <c r="F170" s="45"/>
      <c r="G170" s="45"/>
      <c r="H170" s="45"/>
      <c r="I170" s="45"/>
      <c r="J170" s="46"/>
    </row>
    <row r="171">
      <c r="A171" s="37" t="s">
        <v>56</v>
      </c>
      <c r="B171" s="37">
        <v>40</v>
      </c>
      <c r="C171" s="38" t="s">
        <v>295</v>
      </c>
      <c r="D171" s="37" t="s">
        <v>58</v>
      </c>
      <c r="E171" s="39" t="s">
        <v>296</v>
      </c>
      <c r="F171" s="40" t="s">
        <v>71</v>
      </c>
      <c r="G171" s="41">
        <v>3</v>
      </c>
      <c r="H171" s="42">
        <v>0</v>
      </c>
      <c r="I171" s="42">
        <f>ROUND(G171*H171,P4)</f>
        <v>0</v>
      </c>
      <c r="J171" s="37"/>
      <c r="O171" s="43">
        <f>I171*0.21</f>
        <v>0</v>
      </c>
      <c r="P171">
        <v>3</v>
      </c>
    </row>
    <row r="172">
      <c r="A172" s="37" t="s">
        <v>61</v>
      </c>
      <c r="B172" s="44"/>
      <c r="C172" s="45"/>
      <c r="D172" s="45"/>
      <c r="E172" s="39" t="s">
        <v>297</v>
      </c>
      <c r="F172" s="45"/>
      <c r="G172" s="45"/>
      <c r="H172" s="45"/>
      <c r="I172" s="45"/>
      <c r="J172" s="46"/>
    </row>
    <row r="173">
      <c r="A173" s="37" t="s">
        <v>92</v>
      </c>
      <c r="B173" s="44"/>
      <c r="C173" s="45"/>
      <c r="D173" s="45"/>
      <c r="E173" s="51" t="s">
        <v>332</v>
      </c>
      <c r="F173" s="45"/>
      <c r="G173" s="45"/>
      <c r="H173" s="45"/>
      <c r="I173" s="45"/>
      <c r="J173" s="46"/>
    </row>
    <row r="174">
      <c r="A174" s="37" t="s">
        <v>56</v>
      </c>
      <c r="B174" s="37">
        <v>41</v>
      </c>
      <c r="C174" s="38" t="s">
        <v>299</v>
      </c>
      <c r="D174" s="37" t="s">
        <v>58</v>
      </c>
      <c r="E174" s="39" t="s">
        <v>300</v>
      </c>
      <c r="F174" s="40" t="s">
        <v>71</v>
      </c>
      <c r="G174" s="41">
        <v>4</v>
      </c>
      <c r="H174" s="42">
        <v>0</v>
      </c>
      <c r="I174" s="42">
        <f>ROUND(G174*H174,P4)</f>
        <v>0</v>
      </c>
      <c r="J174" s="37"/>
      <c r="O174" s="43">
        <f>I174*0.21</f>
        <v>0</v>
      </c>
      <c r="P174">
        <v>3</v>
      </c>
    </row>
    <row r="175">
      <c r="A175" s="37" t="s">
        <v>61</v>
      </c>
      <c r="B175" s="44"/>
      <c r="C175" s="45"/>
      <c r="D175" s="45"/>
      <c r="E175" s="47" t="s">
        <v>58</v>
      </c>
      <c r="F175" s="45"/>
      <c r="G175" s="45"/>
      <c r="H175" s="45"/>
      <c r="I175" s="45"/>
      <c r="J175" s="46"/>
    </row>
    <row r="176">
      <c r="A176" s="37" t="s">
        <v>92</v>
      </c>
      <c r="B176" s="44"/>
      <c r="C176" s="45"/>
      <c r="D176" s="45"/>
      <c r="E176" s="51" t="s">
        <v>298</v>
      </c>
      <c r="F176" s="45"/>
      <c r="G176" s="45"/>
      <c r="H176" s="45"/>
      <c r="I176" s="45"/>
      <c r="J176" s="46"/>
    </row>
    <row r="177">
      <c r="A177" s="37" t="s">
        <v>56</v>
      </c>
      <c r="B177" s="37">
        <v>42</v>
      </c>
      <c r="C177" s="38" t="s">
        <v>302</v>
      </c>
      <c r="D177" s="37" t="s">
        <v>58</v>
      </c>
      <c r="E177" s="39" t="s">
        <v>303</v>
      </c>
      <c r="F177" s="40" t="s">
        <v>71</v>
      </c>
      <c r="G177" s="41">
        <v>5</v>
      </c>
      <c r="H177" s="42">
        <v>0</v>
      </c>
      <c r="I177" s="42">
        <f>ROUND(G177*H177,P4)</f>
        <v>0</v>
      </c>
      <c r="J177" s="37"/>
      <c r="O177" s="43">
        <f>I177*0.21</f>
        <v>0</v>
      </c>
      <c r="P177">
        <v>3</v>
      </c>
    </row>
    <row r="178">
      <c r="A178" s="37" t="s">
        <v>61</v>
      </c>
      <c r="B178" s="44"/>
      <c r="C178" s="45"/>
      <c r="D178" s="45"/>
      <c r="E178" s="47" t="s">
        <v>58</v>
      </c>
      <c r="F178" s="45"/>
      <c r="G178" s="45"/>
      <c r="H178" s="45"/>
      <c r="I178" s="45"/>
      <c r="J178" s="46"/>
    </row>
    <row r="179">
      <c r="A179" s="37" t="s">
        <v>92</v>
      </c>
      <c r="B179" s="44"/>
      <c r="C179" s="45"/>
      <c r="D179" s="45"/>
      <c r="E179" s="51" t="s">
        <v>429</v>
      </c>
      <c r="F179" s="45"/>
      <c r="G179" s="45"/>
      <c r="H179" s="45"/>
      <c r="I179" s="45"/>
      <c r="J179" s="46"/>
    </row>
    <row r="180">
      <c r="A180" s="37" t="s">
        <v>56</v>
      </c>
      <c r="B180" s="37">
        <v>43</v>
      </c>
      <c r="C180" s="38" t="s">
        <v>305</v>
      </c>
      <c r="D180" s="37" t="s">
        <v>58</v>
      </c>
      <c r="E180" s="39" t="s">
        <v>306</v>
      </c>
      <c r="F180" s="40" t="s">
        <v>141</v>
      </c>
      <c r="G180" s="41">
        <v>8</v>
      </c>
      <c r="H180" s="42">
        <v>0</v>
      </c>
      <c r="I180" s="42">
        <f>ROUND(G180*H180,P4)</f>
        <v>0</v>
      </c>
      <c r="J180" s="37"/>
      <c r="O180" s="43">
        <f>I180*0.21</f>
        <v>0</v>
      </c>
      <c r="P180">
        <v>3</v>
      </c>
    </row>
    <row r="181">
      <c r="A181" s="37" t="s">
        <v>61</v>
      </c>
      <c r="B181" s="44"/>
      <c r="C181" s="45"/>
      <c r="D181" s="45"/>
      <c r="E181" s="47" t="s">
        <v>58</v>
      </c>
      <c r="F181" s="45"/>
      <c r="G181" s="45"/>
      <c r="H181" s="45"/>
      <c r="I181" s="45"/>
      <c r="J181" s="46"/>
    </row>
    <row r="182">
      <c r="A182" s="37" t="s">
        <v>92</v>
      </c>
      <c r="B182" s="44"/>
      <c r="C182" s="45"/>
      <c r="D182" s="45"/>
      <c r="E182" s="51" t="s">
        <v>506</v>
      </c>
      <c r="F182" s="45"/>
      <c r="G182" s="45"/>
      <c r="H182" s="45"/>
      <c r="I182" s="45"/>
      <c r="J182" s="46"/>
    </row>
    <row r="183">
      <c r="A183" s="37" t="s">
        <v>56</v>
      </c>
      <c r="B183" s="37">
        <v>44</v>
      </c>
      <c r="C183" s="38" t="s">
        <v>308</v>
      </c>
      <c r="D183" s="37" t="s">
        <v>58</v>
      </c>
      <c r="E183" s="39" t="s">
        <v>309</v>
      </c>
      <c r="F183" s="40" t="s">
        <v>141</v>
      </c>
      <c r="G183" s="41">
        <v>8</v>
      </c>
      <c r="H183" s="42">
        <v>0</v>
      </c>
      <c r="I183" s="42">
        <f>ROUND(G183*H183,P4)</f>
        <v>0</v>
      </c>
      <c r="J183" s="37"/>
      <c r="O183" s="43">
        <f>I183*0.21</f>
        <v>0</v>
      </c>
      <c r="P183">
        <v>3</v>
      </c>
    </row>
    <row r="184">
      <c r="A184" s="37" t="s">
        <v>61</v>
      </c>
      <c r="B184" s="44"/>
      <c r="C184" s="45"/>
      <c r="D184" s="45"/>
      <c r="E184" s="47" t="s">
        <v>58</v>
      </c>
      <c r="F184" s="45"/>
      <c r="G184" s="45"/>
      <c r="H184" s="45"/>
      <c r="I184" s="45"/>
      <c r="J184" s="46"/>
    </row>
    <row r="185">
      <c r="A185" s="37" t="s">
        <v>92</v>
      </c>
      <c r="B185" s="44"/>
      <c r="C185" s="45"/>
      <c r="D185" s="45"/>
      <c r="E185" s="51" t="s">
        <v>506</v>
      </c>
      <c r="F185" s="45"/>
      <c r="G185" s="45"/>
      <c r="H185" s="45"/>
      <c r="I185" s="45"/>
      <c r="J185" s="46"/>
    </row>
    <row r="186">
      <c r="A186" s="31" t="s">
        <v>53</v>
      </c>
      <c r="B186" s="32"/>
      <c r="C186" s="33" t="s">
        <v>310</v>
      </c>
      <c r="D186" s="34"/>
      <c r="E186" s="31" t="s">
        <v>311</v>
      </c>
      <c r="F186" s="34"/>
      <c r="G186" s="34"/>
      <c r="H186" s="34"/>
      <c r="I186" s="35">
        <f>SUMIFS(I187:I204,A187:A204,"P")</f>
        <v>0</v>
      </c>
      <c r="J186" s="36"/>
    </row>
    <row r="187">
      <c r="A187" s="37" t="s">
        <v>56</v>
      </c>
      <c r="B187" s="37">
        <v>45</v>
      </c>
      <c r="C187" s="38" t="s">
        <v>507</v>
      </c>
      <c r="D187" s="37" t="s">
        <v>58</v>
      </c>
      <c r="E187" s="39" t="s">
        <v>508</v>
      </c>
      <c r="F187" s="40" t="s">
        <v>91</v>
      </c>
      <c r="G187" s="41">
        <v>0.83599999999999997</v>
      </c>
      <c r="H187" s="42">
        <v>0</v>
      </c>
      <c r="I187" s="42">
        <f>ROUND(G187*H187,P4)</f>
        <v>0</v>
      </c>
      <c r="J187" s="37"/>
      <c r="O187" s="43">
        <f>I187*0.21</f>
        <v>0</v>
      </c>
      <c r="P187">
        <v>3</v>
      </c>
    </row>
    <row r="188">
      <c r="A188" s="37" t="s">
        <v>61</v>
      </c>
      <c r="B188" s="44"/>
      <c r="C188" s="45"/>
      <c r="D188" s="45"/>
      <c r="E188" s="47" t="s">
        <v>58</v>
      </c>
      <c r="F188" s="45"/>
      <c r="G188" s="45"/>
      <c r="H188" s="45"/>
      <c r="I188" s="45"/>
      <c r="J188" s="46"/>
    </row>
    <row r="189">
      <c r="A189" s="37" t="s">
        <v>92</v>
      </c>
      <c r="B189" s="44"/>
      <c r="C189" s="45"/>
      <c r="D189" s="45"/>
      <c r="E189" s="51" t="s">
        <v>509</v>
      </c>
      <c r="F189" s="45"/>
      <c r="G189" s="45"/>
      <c r="H189" s="45"/>
      <c r="I189" s="45"/>
      <c r="J189" s="46"/>
    </row>
    <row r="190">
      <c r="A190" s="37" t="s">
        <v>56</v>
      </c>
      <c r="B190" s="37">
        <v>46</v>
      </c>
      <c r="C190" s="38" t="s">
        <v>312</v>
      </c>
      <c r="D190" s="37" t="s">
        <v>58</v>
      </c>
      <c r="E190" s="39" t="s">
        <v>313</v>
      </c>
      <c r="F190" s="40" t="s">
        <v>141</v>
      </c>
      <c r="G190" s="41">
        <v>33</v>
      </c>
      <c r="H190" s="42">
        <v>0</v>
      </c>
      <c r="I190" s="42">
        <f>ROUND(G190*H190,P4)</f>
        <v>0</v>
      </c>
      <c r="J190" s="37"/>
      <c r="O190" s="43">
        <f>I190*0.21</f>
        <v>0</v>
      </c>
      <c r="P190">
        <v>3</v>
      </c>
    </row>
    <row r="191">
      <c r="A191" s="37" t="s">
        <v>61</v>
      </c>
      <c r="B191" s="44"/>
      <c r="C191" s="45"/>
      <c r="D191" s="45"/>
      <c r="E191" s="39" t="s">
        <v>314</v>
      </c>
      <c r="F191" s="45"/>
      <c r="G191" s="45"/>
      <c r="H191" s="45"/>
      <c r="I191" s="45"/>
      <c r="J191" s="46"/>
    </row>
    <row r="192">
      <c r="A192" s="37" t="s">
        <v>92</v>
      </c>
      <c r="B192" s="44"/>
      <c r="C192" s="45"/>
      <c r="D192" s="45"/>
      <c r="E192" s="51" t="s">
        <v>510</v>
      </c>
      <c r="F192" s="45"/>
      <c r="G192" s="45"/>
      <c r="H192" s="45"/>
      <c r="I192" s="45"/>
      <c r="J192" s="46"/>
    </row>
    <row r="193">
      <c r="A193" s="37" t="s">
        <v>56</v>
      </c>
      <c r="B193" s="37">
        <v>47</v>
      </c>
      <c r="C193" s="38" t="s">
        <v>316</v>
      </c>
      <c r="D193" s="37" t="s">
        <v>64</v>
      </c>
      <c r="E193" s="39" t="s">
        <v>317</v>
      </c>
      <c r="F193" s="40" t="s">
        <v>141</v>
      </c>
      <c r="G193" s="41">
        <v>128</v>
      </c>
      <c r="H193" s="42">
        <v>0</v>
      </c>
      <c r="I193" s="42">
        <f>ROUND(G193*H193,P4)</f>
        <v>0</v>
      </c>
      <c r="J193" s="37"/>
      <c r="O193" s="43">
        <f>I193*0.21</f>
        <v>0</v>
      </c>
      <c r="P193">
        <v>3</v>
      </c>
    </row>
    <row r="194">
      <c r="A194" s="37" t="s">
        <v>61</v>
      </c>
      <c r="B194" s="44"/>
      <c r="C194" s="45"/>
      <c r="D194" s="45"/>
      <c r="E194" s="39" t="s">
        <v>318</v>
      </c>
      <c r="F194" s="45"/>
      <c r="G194" s="45"/>
      <c r="H194" s="45"/>
      <c r="I194" s="45"/>
      <c r="J194" s="46"/>
    </row>
    <row r="195">
      <c r="A195" s="37" t="s">
        <v>92</v>
      </c>
      <c r="B195" s="44"/>
      <c r="C195" s="45"/>
      <c r="D195" s="45"/>
      <c r="E195" s="51" t="s">
        <v>511</v>
      </c>
      <c r="F195" s="45"/>
      <c r="G195" s="45"/>
      <c r="H195" s="45"/>
      <c r="I195" s="45"/>
      <c r="J195" s="46"/>
    </row>
    <row r="196">
      <c r="A196" s="37" t="s">
        <v>56</v>
      </c>
      <c r="B196" s="37">
        <v>48</v>
      </c>
      <c r="C196" s="38" t="s">
        <v>316</v>
      </c>
      <c r="D196" s="37" t="s">
        <v>67</v>
      </c>
      <c r="E196" s="39" t="s">
        <v>317</v>
      </c>
      <c r="F196" s="40" t="s">
        <v>141</v>
      </c>
      <c r="G196" s="41">
        <v>30</v>
      </c>
      <c r="H196" s="42">
        <v>0</v>
      </c>
      <c r="I196" s="42">
        <f>ROUND(G196*H196,P4)</f>
        <v>0</v>
      </c>
      <c r="J196" s="37"/>
      <c r="O196" s="43">
        <f>I196*0.21</f>
        <v>0</v>
      </c>
      <c r="P196">
        <v>3</v>
      </c>
    </row>
    <row r="197">
      <c r="A197" s="37" t="s">
        <v>61</v>
      </c>
      <c r="B197" s="44"/>
      <c r="C197" s="45"/>
      <c r="D197" s="45"/>
      <c r="E197" s="39" t="s">
        <v>320</v>
      </c>
      <c r="F197" s="45"/>
      <c r="G197" s="45"/>
      <c r="H197" s="45"/>
      <c r="I197" s="45"/>
      <c r="J197" s="46"/>
    </row>
    <row r="198">
      <c r="A198" s="37" t="s">
        <v>92</v>
      </c>
      <c r="B198" s="44"/>
      <c r="C198" s="45"/>
      <c r="D198" s="45"/>
      <c r="E198" s="51" t="s">
        <v>512</v>
      </c>
      <c r="F198" s="45"/>
      <c r="G198" s="45"/>
      <c r="H198" s="45"/>
      <c r="I198" s="45"/>
      <c r="J198" s="46"/>
    </row>
    <row r="199">
      <c r="A199" s="37" t="s">
        <v>56</v>
      </c>
      <c r="B199" s="37">
        <v>49</v>
      </c>
      <c r="C199" s="38" t="s">
        <v>325</v>
      </c>
      <c r="D199" s="37" t="s">
        <v>58</v>
      </c>
      <c r="E199" s="39" t="s">
        <v>326</v>
      </c>
      <c r="F199" s="40" t="s">
        <v>141</v>
      </c>
      <c r="G199" s="41">
        <v>180</v>
      </c>
      <c r="H199" s="42">
        <v>0</v>
      </c>
      <c r="I199" s="42">
        <f>ROUND(G199*H199,P4)</f>
        <v>0</v>
      </c>
      <c r="J199" s="37"/>
      <c r="O199" s="43">
        <f>I199*0.21</f>
        <v>0</v>
      </c>
      <c r="P199">
        <v>3</v>
      </c>
    </row>
    <row r="200">
      <c r="A200" s="37" t="s">
        <v>61</v>
      </c>
      <c r="B200" s="44"/>
      <c r="C200" s="45"/>
      <c r="D200" s="45"/>
      <c r="E200" s="39" t="s">
        <v>159</v>
      </c>
      <c r="F200" s="45"/>
      <c r="G200" s="45"/>
      <c r="H200" s="45"/>
      <c r="I200" s="45"/>
      <c r="J200" s="46"/>
    </row>
    <row r="201">
      <c r="A201" s="37" t="s">
        <v>92</v>
      </c>
      <c r="B201" s="44"/>
      <c r="C201" s="45"/>
      <c r="D201" s="45"/>
      <c r="E201" s="51" t="s">
        <v>513</v>
      </c>
      <c r="F201" s="45"/>
      <c r="G201" s="45"/>
      <c r="H201" s="45"/>
      <c r="I201" s="45"/>
      <c r="J201" s="46"/>
    </row>
    <row r="202">
      <c r="A202" s="37" t="s">
        <v>56</v>
      </c>
      <c r="B202" s="37">
        <v>50</v>
      </c>
      <c r="C202" s="38" t="s">
        <v>330</v>
      </c>
      <c r="D202" s="37" t="s">
        <v>58</v>
      </c>
      <c r="E202" s="39" t="s">
        <v>331</v>
      </c>
      <c r="F202" s="40" t="s">
        <v>71</v>
      </c>
      <c r="G202" s="41">
        <v>5</v>
      </c>
      <c r="H202" s="42">
        <v>0</v>
      </c>
      <c r="I202" s="42">
        <f>ROUND(G202*H202,P4)</f>
        <v>0</v>
      </c>
      <c r="J202" s="37"/>
      <c r="O202" s="43">
        <f>I202*0.21</f>
        <v>0</v>
      </c>
      <c r="P202">
        <v>3</v>
      </c>
    </row>
    <row r="203">
      <c r="A203" s="37" t="s">
        <v>61</v>
      </c>
      <c r="B203" s="44"/>
      <c r="C203" s="45"/>
      <c r="D203" s="45"/>
      <c r="E203" s="39" t="s">
        <v>118</v>
      </c>
      <c r="F203" s="45"/>
      <c r="G203" s="45"/>
      <c r="H203" s="45"/>
      <c r="I203" s="45"/>
      <c r="J203" s="46"/>
    </row>
    <row r="204">
      <c r="A204" s="37" t="s">
        <v>92</v>
      </c>
      <c r="B204" s="48"/>
      <c r="C204" s="49"/>
      <c r="D204" s="49"/>
      <c r="E204" s="51" t="s">
        <v>429</v>
      </c>
      <c r="F204" s="49"/>
      <c r="G204" s="49"/>
      <c r="H204" s="49"/>
      <c r="I204" s="49"/>
      <c r="J204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1">
      <c r="A2" s="1"/>
      <c r="B2" s="16"/>
      <c r="C2" s="17"/>
      <c r="D2" s="17"/>
      <c r="E2" s="18" t="s">
        <v>32</v>
      </c>
      <c r="F2" s="17"/>
      <c r="G2" s="17"/>
      <c r="H2" s="17"/>
      <c r="I2" s="17"/>
      <c r="J2" s="19"/>
    </row>
    <row r="3">
      <c r="A3" s="3" t="s">
        <v>33</v>
      </c>
      <c r="B3" s="20" t="s">
        <v>34</v>
      </c>
      <c r="C3" s="21" t="s">
        <v>35</v>
      </c>
      <c r="D3" s="22"/>
      <c r="E3" s="23" t="s">
        <v>36</v>
      </c>
      <c r="F3" s="17"/>
      <c r="G3" s="17"/>
      <c r="H3" s="24" t="s">
        <v>514</v>
      </c>
      <c r="I3" s="25">
        <f>SUMIFS(I9:I18,A9:A18,"SD")</f>
        <v>0</v>
      </c>
      <c r="J3" s="19"/>
      <c r="O3">
        <v>0</v>
      </c>
      <c r="P3">
        <v>2</v>
      </c>
    </row>
    <row r="4">
      <c r="A4" s="3" t="s">
        <v>38</v>
      </c>
      <c r="B4" s="20" t="s">
        <v>39</v>
      </c>
      <c r="C4" s="21" t="s">
        <v>23</v>
      </c>
      <c r="D4" s="22"/>
      <c r="E4" s="23" t="s">
        <v>24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40</v>
      </c>
      <c r="B5" s="20" t="s">
        <v>41</v>
      </c>
      <c r="C5" s="21" t="s">
        <v>514</v>
      </c>
      <c r="D5" s="22"/>
      <c r="E5" s="23" t="s">
        <v>24</v>
      </c>
      <c r="F5" s="17"/>
      <c r="G5" s="17"/>
      <c r="H5" s="17"/>
      <c r="I5" s="17"/>
      <c r="J5" s="19"/>
      <c r="O5">
        <v>0.20999999999999999</v>
      </c>
    </row>
    <row r="6">
      <c r="A6" s="26" t="s">
        <v>42</v>
      </c>
      <c r="B6" s="27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8" t="s">
        <v>50</v>
      </c>
    </row>
    <row r="7">
      <c r="A7" s="26"/>
      <c r="B7" s="27"/>
      <c r="C7" s="7"/>
      <c r="D7" s="7"/>
      <c r="E7" s="7"/>
      <c r="F7" s="7"/>
      <c r="G7" s="7"/>
      <c r="H7" s="7" t="s">
        <v>51</v>
      </c>
      <c r="I7" s="7" t="s">
        <v>52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53</v>
      </c>
      <c r="B9" s="32"/>
      <c r="C9" s="33" t="s">
        <v>54</v>
      </c>
      <c r="D9" s="34"/>
      <c r="E9" s="31" t="s">
        <v>55</v>
      </c>
      <c r="F9" s="34"/>
      <c r="G9" s="34"/>
      <c r="H9" s="34"/>
      <c r="I9" s="35">
        <f>SUMIFS(I10:I18,A10:A18,"P")</f>
        <v>0</v>
      </c>
      <c r="J9" s="36"/>
    </row>
    <row r="10" ht="28.8">
      <c r="A10" s="37" t="s">
        <v>56</v>
      </c>
      <c r="B10" s="37">
        <v>1</v>
      </c>
      <c r="C10" s="38" t="s">
        <v>515</v>
      </c>
      <c r="D10" s="37" t="s">
        <v>64</v>
      </c>
      <c r="E10" s="39" t="s">
        <v>516</v>
      </c>
      <c r="F10" s="40" t="s">
        <v>60</v>
      </c>
      <c r="G10" s="41">
        <v>1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 ht="72">
      <c r="A11" s="37" t="s">
        <v>61</v>
      </c>
      <c r="B11" s="44"/>
      <c r="C11" s="45"/>
      <c r="D11" s="45"/>
      <c r="E11" s="39" t="s">
        <v>517</v>
      </c>
      <c r="F11" s="45"/>
      <c r="G11" s="45"/>
      <c r="H11" s="45"/>
      <c r="I11" s="45"/>
      <c r="J11" s="46"/>
    </row>
    <row r="12">
      <c r="A12" s="37" t="s">
        <v>92</v>
      </c>
      <c r="B12" s="44"/>
      <c r="C12" s="45"/>
      <c r="D12" s="45"/>
      <c r="E12" s="51" t="s">
        <v>518</v>
      </c>
      <c r="F12" s="45"/>
      <c r="G12" s="45"/>
      <c r="H12" s="45"/>
      <c r="I12" s="45"/>
      <c r="J12" s="46"/>
    </row>
    <row r="13" ht="28.8">
      <c r="A13" s="37" t="s">
        <v>56</v>
      </c>
      <c r="B13" s="37">
        <v>2</v>
      </c>
      <c r="C13" s="38" t="s">
        <v>515</v>
      </c>
      <c r="D13" s="37" t="s">
        <v>67</v>
      </c>
      <c r="E13" s="39" t="s">
        <v>519</v>
      </c>
      <c r="F13" s="40" t="s">
        <v>60</v>
      </c>
      <c r="G13" s="41">
        <v>1</v>
      </c>
      <c r="H13" s="42">
        <v>0</v>
      </c>
      <c r="I13" s="42">
        <f>ROUND(G13*H13,P4)</f>
        <v>0</v>
      </c>
      <c r="J13" s="37"/>
      <c r="O13" s="43">
        <f>I13*0.21</f>
        <v>0</v>
      </c>
      <c r="P13">
        <v>3</v>
      </c>
    </row>
    <row r="14" ht="100.8">
      <c r="A14" s="37" t="s">
        <v>61</v>
      </c>
      <c r="B14" s="44"/>
      <c r="C14" s="45"/>
      <c r="D14" s="45"/>
      <c r="E14" s="39" t="s">
        <v>520</v>
      </c>
      <c r="F14" s="45"/>
      <c r="G14" s="45"/>
      <c r="H14" s="45"/>
      <c r="I14" s="45"/>
      <c r="J14" s="46"/>
    </row>
    <row r="15">
      <c r="A15" s="37" t="s">
        <v>92</v>
      </c>
      <c r="B15" s="44"/>
      <c r="C15" s="45"/>
      <c r="D15" s="45"/>
      <c r="E15" s="51" t="s">
        <v>518</v>
      </c>
      <c r="F15" s="45"/>
      <c r="G15" s="45"/>
      <c r="H15" s="45"/>
      <c r="I15" s="45"/>
      <c r="J15" s="46"/>
    </row>
    <row r="16" ht="28.8">
      <c r="A16" s="37" t="s">
        <v>56</v>
      </c>
      <c r="B16" s="37">
        <v>3</v>
      </c>
      <c r="C16" s="38" t="s">
        <v>515</v>
      </c>
      <c r="D16" s="37" t="s">
        <v>107</v>
      </c>
      <c r="E16" s="39" t="s">
        <v>521</v>
      </c>
      <c r="F16" s="40" t="s">
        <v>60</v>
      </c>
      <c r="G16" s="41">
        <v>1</v>
      </c>
      <c r="H16" s="42">
        <v>0</v>
      </c>
      <c r="I16" s="42">
        <f>ROUND(G16*H16,P4)</f>
        <v>0</v>
      </c>
      <c r="J16" s="37"/>
      <c r="O16" s="43">
        <f>I16*0.21</f>
        <v>0</v>
      </c>
      <c r="P16">
        <v>3</v>
      </c>
    </row>
    <row r="17" ht="86.4">
      <c r="A17" s="37" t="s">
        <v>61</v>
      </c>
      <c r="B17" s="44"/>
      <c r="C17" s="45"/>
      <c r="D17" s="45"/>
      <c r="E17" s="39" t="s">
        <v>522</v>
      </c>
      <c r="F17" s="45"/>
      <c r="G17" s="45"/>
      <c r="H17" s="45"/>
      <c r="I17" s="45"/>
      <c r="J17" s="46"/>
    </row>
    <row r="18">
      <c r="A18" s="37" t="s">
        <v>92</v>
      </c>
      <c r="B18" s="48"/>
      <c r="C18" s="49"/>
      <c r="D18" s="49"/>
      <c r="E18" s="51" t="s">
        <v>518</v>
      </c>
      <c r="F18" s="49"/>
      <c r="G18" s="49"/>
      <c r="H18" s="49"/>
      <c r="I18" s="49"/>
      <c r="J18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1">
      <c r="A2" s="1"/>
      <c r="B2" s="16"/>
      <c r="C2" s="17"/>
      <c r="D2" s="17"/>
      <c r="E2" s="18" t="s">
        <v>32</v>
      </c>
      <c r="F2" s="17"/>
      <c r="G2" s="17"/>
      <c r="H2" s="17"/>
      <c r="I2" s="17"/>
      <c r="J2" s="19"/>
    </row>
    <row r="3">
      <c r="A3" s="3" t="s">
        <v>33</v>
      </c>
      <c r="B3" s="20" t="s">
        <v>34</v>
      </c>
      <c r="C3" s="21" t="s">
        <v>35</v>
      </c>
      <c r="D3" s="22"/>
      <c r="E3" s="23" t="s">
        <v>36</v>
      </c>
      <c r="F3" s="17"/>
      <c r="G3" s="17"/>
      <c r="H3" s="24" t="s">
        <v>523</v>
      </c>
      <c r="I3" s="25">
        <f>SUMIFS(I9:I49,A9:A49,"SD")</f>
        <v>0</v>
      </c>
      <c r="J3" s="19"/>
      <c r="O3">
        <v>0</v>
      </c>
      <c r="P3">
        <v>2</v>
      </c>
    </row>
    <row r="4">
      <c r="A4" s="3" t="s">
        <v>38</v>
      </c>
      <c r="B4" s="20" t="s">
        <v>39</v>
      </c>
      <c r="C4" s="21" t="s">
        <v>26</v>
      </c>
      <c r="D4" s="22"/>
      <c r="E4" s="23" t="s">
        <v>27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40</v>
      </c>
      <c r="B5" s="20" t="s">
        <v>41</v>
      </c>
      <c r="C5" s="21" t="s">
        <v>523</v>
      </c>
      <c r="D5" s="22"/>
      <c r="E5" s="23" t="s">
        <v>27</v>
      </c>
      <c r="F5" s="17"/>
      <c r="G5" s="17"/>
      <c r="H5" s="17"/>
      <c r="I5" s="17"/>
      <c r="J5" s="19"/>
      <c r="O5">
        <v>0.20999999999999999</v>
      </c>
    </row>
    <row r="6">
      <c r="A6" s="26" t="s">
        <v>42</v>
      </c>
      <c r="B6" s="27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8" t="s">
        <v>50</v>
      </c>
    </row>
    <row r="7">
      <c r="A7" s="26"/>
      <c r="B7" s="27"/>
      <c r="C7" s="7"/>
      <c r="D7" s="7"/>
      <c r="E7" s="7"/>
      <c r="F7" s="7"/>
      <c r="G7" s="7"/>
      <c r="H7" s="7" t="s">
        <v>51</v>
      </c>
      <c r="I7" s="7" t="s">
        <v>52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53</v>
      </c>
      <c r="B9" s="32"/>
      <c r="C9" s="33" t="s">
        <v>310</v>
      </c>
      <c r="D9" s="34"/>
      <c r="E9" s="31" t="s">
        <v>311</v>
      </c>
      <c r="F9" s="34"/>
      <c r="G9" s="34"/>
      <c r="H9" s="34"/>
      <c r="I9" s="35">
        <f>SUMIFS(I10:I49,A10:A49,"P")</f>
        <v>0</v>
      </c>
      <c r="J9" s="36"/>
    </row>
    <row r="10" ht="28.8">
      <c r="A10" s="37" t="s">
        <v>56</v>
      </c>
      <c r="B10" s="37">
        <v>1</v>
      </c>
      <c r="C10" s="38" t="s">
        <v>524</v>
      </c>
      <c r="D10" s="37" t="s">
        <v>58</v>
      </c>
      <c r="E10" s="39" t="s">
        <v>525</v>
      </c>
      <c r="F10" s="40" t="s">
        <v>71</v>
      </c>
      <c r="G10" s="41">
        <v>21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>
      <c r="A11" s="37" t="s">
        <v>61</v>
      </c>
      <c r="B11" s="44"/>
      <c r="C11" s="45"/>
      <c r="D11" s="45"/>
      <c r="E11" s="47" t="s">
        <v>58</v>
      </c>
      <c r="F11" s="45"/>
      <c r="G11" s="45"/>
      <c r="H11" s="45"/>
      <c r="I11" s="45"/>
      <c r="J11" s="46"/>
    </row>
    <row r="12" ht="28.8">
      <c r="A12" s="37" t="s">
        <v>92</v>
      </c>
      <c r="B12" s="44"/>
      <c r="C12" s="45"/>
      <c r="D12" s="45"/>
      <c r="E12" s="51" t="s">
        <v>526</v>
      </c>
      <c r="F12" s="45"/>
      <c r="G12" s="45"/>
      <c r="H12" s="45"/>
      <c r="I12" s="45"/>
      <c r="J12" s="46"/>
    </row>
    <row r="13" ht="28.8">
      <c r="A13" s="37" t="s">
        <v>56</v>
      </c>
      <c r="B13" s="37">
        <v>2</v>
      </c>
      <c r="C13" s="38" t="s">
        <v>527</v>
      </c>
      <c r="D13" s="37" t="s">
        <v>58</v>
      </c>
      <c r="E13" s="39" t="s">
        <v>528</v>
      </c>
      <c r="F13" s="40" t="s">
        <v>71</v>
      </c>
      <c r="G13" s="41">
        <v>7</v>
      </c>
      <c r="H13" s="42">
        <v>0</v>
      </c>
      <c r="I13" s="42">
        <f>ROUND(G13*H13,P4)</f>
        <v>0</v>
      </c>
      <c r="J13" s="37"/>
      <c r="O13" s="43">
        <f>I13*0.21</f>
        <v>0</v>
      </c>
      <c r="P13">
        <v>3</v>
      </c>
    </row>
    <row r="14">
      <c r="A14" s="37" t="s">
        <v>61</v>
      </c>
      <c r="B14" s="44"/>
      <c r="C14" s="45"/>
      <c r="D14" s="45"/>
      <c r="E14" s="47" t="s">
        <v>58</v>
      </c>
      <c r="F14" s="45"/>
      <c r="G14" s="45"/>
      <c r="H14" s="45"/>
      <c r="I14" s="45"/>
      <c r="J14" s="46"/>
    </row>
    <row r="15">
      <c r="A15" s="37" t="s">
        <v>92</v>
      </c>
      <c r="B15" s="44"/>
      <c r="C15" s="45"/>
      <c r="D15" s="45"/>
      <c r="E15" s="51" t="s">
        <v>529</v>
      </c>
      <c r="F15" s="45"/>
      <c r="G15" s="45"/>
      <c r="H15" s="45"/>
      <c r="I15" s="45"/>
      <c r="J15" s="46"/>
    </row>
    <row r="16">
      <c r="A16" s="37" t="s">
        <v>56</v>
      </c>
      <c r="B16" s="37">
        <v>3</v>
      </c>
      <c r="C16" s="38" t="s">
        <v>530</v>
      </c>
      <c r="D16" s="37" t="s">
        <v>64</v>
      </c>
      <c r="E16" s="39" t="s">
        <v>531</v>
      </c>
      <c r="F16" s="40" t="s">
        <v>71</v>
      </c>
      <c r="G16" s="41">
        <v>6</v>
      </c>
      <c r="H16" s="42">
        <v>0</v>
      </c>
      <c r="I16" s="42">
        <f>ROUND(G16*H16,P4)</f>
        <v>0</v>
      </c>
      <c r="J16" s="37"/>
      <c r="O16" s="43">
        <f>I16*0.21</f>
        <v>0</v>
      </c>
      <c r="P16">
        <v>3</v>
      </c>
    </row>
    <row r="17">
      <c r="A17" s="37" t="s">
        <v>61</v>
      </c>
      <c r="B17" s="44"/>
      <c r="C17" s="45"/>
      <c r="D17" s="45"/>
      <c r="E17" s="39" t="s">
        <v>532</v>
      </c>
      <c r="F17" s="45"/>
      <c r="G17" s="45"/>
      <c r="H17" s="45"/>
      <c r="I17" s="45"/>
      <c r="J17" s="46"/>
    </row>
    <row r="18">
      <c r="A18" s="37" t="s">
        <v>92</v>
      </c>
      <c r="B18" s="44"/>
      <c r="C18" s="45"/>
      <c r="D18" s="45"/>
      <c r="E18" s="51" t="s">
        <v>418</v>
      </c>
      <c r="F18" s="45"/>
      <c r="G18" s="45"/>
      <c r="H18" s="45"/>
      <c r="I18" s="45"/>
      <c r="J18" s="46"/>
    </row>
    <row r="19">
      <c r="A19" s="37" t="s">
        <v>56</v>
      </c>
      <c r="B19" s="37">
        <v>4</v>
      </c>
      <c r="C19" s="38" t="s">
        <v>530</v>
      </c>
      <c r="D19" s="37" t="s">
        <v>67</v>
      </c>
      <c r="E19" s="39" t="s">
        <v>531</v>
      </c>
      <c r="F19" s="40" t="s">
        <v>71</v>
      </c>
      <c r="G19" s="41">
        <v>7</v>
      </c>
      <c r="H19" s="42">
        <v>0</v>
      </c>
      <c r="I19" s="42">
        <f>ROUND(G19*H19,P4)</f>
        <v>0</v>
      </c>
      <c r="J19" s="37"/>
      <c r="O19" s="43">
        <f>I19*0.21</f>
        <v>0</v>
      </c>
      <c r="P19">
        <v>3</v>
      </c>
    </row>
    <row r="20">
      <c r="A20" s="37" t="s">
        <v>61</v>
      </c>
      <c r="B20" s="44"/>
      <c r="C20" s="45"/>
      <c r="D20" s="45"/>
      <c r="E20" s="39" t="s">
        <v>533</v>
      </c>
      <c r="F20" s="45"/>
      <c r="G20" s="45"/>
      <c r="H20" s="45"/>
      <c r="I20" s="45"/>
      <c r="J20" s="46"/>
    </row>
    <row r="21">
      <c r="A21" s="37" t="s">
        <v>92</v>
      </c>
      <c r="B21" s="44"/>
      <c r="C21" s="45"/>
      <c r="D21" s="45"/>
      <c r="E21" s="51" t="s">
        <v>417</v>
      </c>
      <c r="F21" s="45"/>
      <c r="G21" s="45"/>
      <c r="H21" s="45"/>
      <c r="I21" s="45"/>
      <c r="J21" s="46"/>
    </row>
    <row r="22">
      <c r="A22" s="37" t="s">
        <v>56</v>
      </c>
      <c r="B22" s="37">
        <v>5</v>
      </c>
      <c r="C22" s="38" t="s">
        <v>534</v>
      </c>
      <c r="D22" s="37" t="s">
        <v>58</v>
      </c>
      <c r="E22" s="39" t="s">
        <v>535</v>
      </c>
      <c r="F22" s="40" t="s">
        <v>71</v>
      </c>
      <c r="G22" s="41">
        <v>4</v>
      </c>
      <c r="H22" s="42">
        <v>0</v>
      </c>
      <c r="I22" s="42">
        <f>ROUND(G22*H22,P4)</f>
        <v>0</v>
      </c>
      <c r="J22" s="37"/>
      <c r="O22" s="43">
        <f>I22*0.21</f>
        <v>0</v>
      </c>
      <c r="P22">
        <v>3</v>
      </c>
    </row>
    <row r="23">
      <c r="A23" s="37" t="s">
        <v>61</v>
      </c>
      <c r="B23" s="44"/>
      <c r="C23" s="45"/>
      <c r="D23" s="45"/>
      <c r="E23" s="47" t="s">
        <v>58</v>
      </c>
      <c r="F23" s="45"/>
      <c r="G23" s="45"/>
      <c r="H23" s="45"/>
      <c r="I23" s="45"/>
      <c r="J23" s="46"/>
    </row>
    <row r="24">
      <c r="A24" s="37" t="s">
        <v>92</v>
      </c>
      <c r="B24" s="44"/>
      <c r="C24" s="45"/>
      <c r="D24" s="45"/>
      <c r="E24" s="51" t="s">
        <v>536</v>
      </c>
      <c r="F24" s="45"/>
      <c r="G24" s="45"/>
      <c r="H24" s="45"/>
      <c r="I24" s="45"/>
      <c r="J24" s="46"/>
    </row>
    <row r="25" ht="28.8">
      <c r="A25" s="37" t="s">
        <v>56</v>
      </c>
      <c r="B25" s="37">
        <v>6</v>
      </c>
      <c r="C25" s="38" t="s">
        <v>537</v>
      </c>
      <c r="D25" s="37" t="s">
        <v>58</v>
      </c>
      <c r="E25" s="39" t="s">
        <v>538</v>
      </c>
      <c r="F25" s="40" t="s">
        <v>71</v>
      </c>
      <c r="G25" s="41">
        <v>15</v>
      </c>
      <c r="H25" s="42">
        <v>0</v>
      </c>
      <c r="I25" s="42">
        <f>ROUND(G25*H25,P4)</f>
        <v>0</v>
      </c>
      <c r="J25" s="37"/>
      <c r="O25" s="43">
        <f>I25*0.21</f>
        <v>0</v>
      </c>
      <c r="P25">
        <v>3</v>
      </c>
    </row>
    <row r="26">
      <c r="A26" s="37" t="s">
        <v>61</v>
      </c>
      <c r="B26" s="44"/>
      <c r="C26" s="45"/>
      <c r="D26" s="45"/>
      <c r="E26" s="47" t="s">
        <v>58</v>
      </c>
      <c r="F26" s="45"/>
      <c r="G26" s="45"/>
      <c r="H26" s="45"/>
      <c r="I26" s="45"/>
      <c r="J26" s="46"/>
    </row>
    <row r="27">
      <c r="A27" s="37" t="s">
        <v>92</v>
      </c>
      <c r="B27" s="44"/>
      <c r="C27" s="45"/>
      <c r="D27" s="45"/>
      <c r="E27" s="51" t="s">
        <v>419</v>
      </c>
      <c r="F27" s="45"/>
      <c r="G27" s="45"/>
      <c r="H27" s="45"/>
      <c r="I27" s="45"/>
      <c r="J27" s="46"/>
    </row>
    <row r="28">
      <c r="A28" s="37" t="s">
        <v>56</v>
      </c>
      <c r="B28" s="37">
        <v>7</v>
      </c>
      <c r="C28" s="38" t="s">
        <v>539</v>
      </c>
      <c r="D28" s="37" t="s">
        <v>58</v>
      </c>
      <c r="E28" s="39" t="s">
        <v>540</v>
      </c>
      <c r="F28" s="40" t="s">
        <v>71</v>
      </c>
      <c r="G28" s="41">
        <v>7</v>
      </c>
      <c r="H28" s="42">
        <v>0</v>
      </c>
      <c r="I28" s="42">
        <f>ROUND(G28*H28,P4)</f>
        <v>0</v>
      </c>
      <c r="J28" s="37"/>
      <c r="O28" s="43">
        <f>I28*0.21</f>
        <v>0</v>
      </c>
      <c r="P28">
        <v>3</v>
      </c>
    </row>
    <row r="29">
      <c r="A29" s="37" t="s">
        <v>61</v>
      </c>
      <c r="B29" s="44"/>
      <c r="C29" s="45"/>
      <c r="D29" s="45"/>
      <c r="E29" s="47" t="s">
        <v>58</v>
      </c>
      <c r="F29" s="45"/>
      <c r="G29" s="45"/>
      <c r="H29" s="45"/>
      <c r="I29" s="45"/>
      <c r="J29" s="46"/>
    </row>
    <row r="30">
      <c r="A30" s="37" t="s">
        <v>92</v>
      </c>
      <c r="B30" s="44"/>
      <c r="C30" s="45"/>
      <c r="D30" s="45"/>
      <c r="E30" s="51" t="s">
        <v>541</v>
      </c>
      <c r="F30" s="45"/>
      <c r="G30" s="45"/>
      <c r="H30" s="45"/>
      <c r="I30" s="45"/>
      <c r="J30" s="46"/>
    </row>
    <row r="31">
      <c r="A31" s="37" t="s">
        <v>56</v>
      </c>
      <c r="B31" s="37">
        <v>8</v>
      </c>
      <c r="C31" s="38" t="s">
        <v>542</v>
      </c>
      <c r="D31" s="37" t="s">
        <v>64</v>
      </c>
      <c r="E31" s="39" t="s">
        <v>543</v>
      </c>
      <c r="F31" s="40" t="s">
        <v>71</v>
      </c>
      <c r="G31" s="41">
        <v>6</v>
      </c>
      <c r="H31" s="42">
        <v>0</v>
      </c>
      <c r="I31" s="42">
        <f>ROUND(G31*H31,P4)</f>
        <v>0</v>
      </c>
      <c r="J31" s="37"/>
      <c r="O31" s="43">
        <f>I31*0.21</f>
        <v>0</v>
      </c>
      <c r="P31">
        <v>3</v>
      </c>
    </row>
    <row r="32">
      <c r="A32" s="37" t="s">
        <v>61</v>
      </c>
      <c r="B32" s="44"/>
      <c r="C32" s="45"/>
      <c r="D32" s="45"/>
      <c r="E32" s="39" t="s">
        <v>544</v>
      </c>
      <c r="F32" s="45"/>
      <c r="G32" s="45"/>
      <c r="H32" s="45"/>
      <c r="I32" s="45"/>
      <c r="J32" s="46"/>
    </row>
    <row r="33">
      <c r="A33" s="37" t="s">
        <v>92</v>
      </c>
      <c r="B33" s="44"/>
      <c r="C33" s="45"/>
      <c r="D33" s="45"/>
      <c r="E33" s="51" t="s">
        <v>418</v>
      </c>
      <c r="F33" s="45"/>
      <c r="G33" s="45"/>
      <c r="H33" s="45"/>
      <c r="I33" s="45"/>
      <c r="J33" s="46"/>
    </row>
    <row r="34">
      <c r="A34" s="37" t="s">
        <v>56</v>
      </c>
      <c r="B34" s="37">
        <v>9</v>
      </c>
      <c r="C34" s="38" t="s">
        <v>542</v>
      </c>
      <c r="D34" s="37" t="s">
        <v>67</v>
      </c>
      <c r="E34" s="39" t="s">
        <v>543</v>
      </c>
      <c r="F34" s="40" t="s">
        <v>71</v>
      </c>
      <c r="G34" s="41">
        <v>7</v>
      </c>
      <c r="H34" s="42">
        <v>0</v>
      </c>
      <c r="I34" s="42">
        <f>ROUND(G34*H34,P4)</f>
        <v>0</v>
      </c>
      <c r="J34" s="37"/>
      <c r="O34" s="43">
        <f>I34*0.21</f>
        <v>0</v>
      </c>
      <c r="P34">
        <v>3</v>
      </c>
    </row>
    <row r="35">
      <c r="A35" s="37" t="s">
        <v>61</v>
      </c>
      <c r="B35" s="44"/>
      <c r="C35" s="45"/>
      <c r="D35" s="45"/>
      <c r="E35" s="39" t="s">
        <v>533</v>
      </c>
      <c r="F35" s="45"/>
      <c r="G35" s="45"/>
      <c r="H35" s="45"/>
      <c r="I35" s="45"/>
      <c r="J35" s="46"/>
    </row>
    <row r="36">
      <c r="A36" s="37" t="s">
        <v>92</v>
      </c>
      <c r="B36" s="44"/>
      <c r="C36" s="45"/>
      <c r="D36" s="45"/>
      <c r="E36" s="51" t="s">
        <v>417</v>
      </c>
      <c r="F36" s="45"/>
      <c r="G36" s="45"/>
      <c r="H36" s="45"/>
      <c r="I36" s="45"/>
      <c r="J36" s="46"/>
    </row>
    <row r="37" ht="28.8">
      <c r="A37" s="37" t="s">
        <v>56</v>
      </c>
      <c r="B37" s="37">
        <v>10</v>
      </c>
      <c r="C37" s="38" t="s">
        <v>545</v>
      </c>
      <c r="D37" s="37" t="s">
        <v>58</v>
      </c>
      <c r="E37" s="39" t="s">
        <v>546</v>
      </c>
      <c r="F37" s="40" t="s">
        <v>114</v>
      </c>
      <c r="G37" s="41">
        <v>21.350000000000001</v>
      </c>
      <c r="H37" s="42">
        <v>0</v>
      </c>
      <c r="I37" s="42">
        <f>ROUND(G37*H37,P4)</f>
        <v>0</v>
      </c>
      <c r="J37" s="37"/>
      <c r="O37" s="43">
        <f>I37*0.21</f>
        <v>0</v>
      </c>
      <c r="P37">
        <v>3</v>
      </c>
    </row>
    <row r="38">
      <c r="A38" s="37" t="s">
        <v>61</v>
      </c>
      <c r="B38" s="44"/>
      <c r="C38" s="45"/>
      <c r="D38" s="45"/>
      <c r="E38" s="47" t="s">
        <v>58</v>
      </c>
      <c r="F38" s="45"/>
      <c r="G38" s="45"/>
      <c r="H38" s="45"/>
      <c r="I38" s="45"/>
      <c r="J38" s="46"/>
    </row>
    <row r="39">
      <c r="A39" s="37" t="s">
        <v>92</v>
      </c>
      <c r="B39" s="44"/>
      <c r="C39" s="45"/>
      <c r="D39" s="45"/>
      <c r="E39" s="51" t="s">
        <v>547</v>
      </c>
      <c r="F39" s="45"/>
      <c r="G39" s="45"/>
      <c r="H39" s="45"/>
      <c r="I39" s="45"/>
      <c r="J39" s="46"/>
    </row>
    <row r="40">
      <c r="A40" s="37" t="s">
        <v>92</v>
      </c>
      <c r="B40" s="44"/>
      <c r="C40" s="45"/>
      <c r="D40" s="45"/>
      <c r="E40" s="51" t="s">
        <v>548</v>
      </c>
      <c r="F40" s="45"/>
      <c r="G40" s="45"/>
      <c r="H40" s="45"/>
      <c r="I40" s="45"/>
      <c r="J40" s="46"/>
    </row>
    <row r="41">
      <c r="A41" s="37" t="s">
        <v>92</v>
      </c>
      <c r="B41" s="44"/>
      <c r="C41" s="45"/>
      <c r="D41" s="45"/>
      <c r="E41" s="51" t="s">
        <v>549</v>
      </c>
      <c r="F41" s="45"/>
      <c r="G41" s="45"/>
      <c r="H41" s="45"/>
      <c r="I41" s="45"/>
      <c r="J41" s="46"/>
    </row>
    <row r="42">
      <c r="A42" s="37" t="s">
        <v>92</v>
      </c>
      <c r="B42" s="44"/>
      <c r="C42" s="45"/>
      <c r="D42" s="45"/>
      <c r="E42" s="51" t="s">
        <v>550</v>
      </c>
      <c r="F42" s="45"/>
      <c r="G42" s="45"/>
      <c r="H42" s="45"/>
      <c r="I42" s="45"/>
      <c r="J42" s="46"/>
    </row>
    <row r="43">
      <c r="A43" s="37" t="s">
        <v>92</v>
      </c>
      <c r="B43" s="44"/>
      <c r="C43" s="45"/>
      <c r="D43" s="45"/>
      <c r="E43" s="51" t="s">
        <v>551</v>
      </c>
      <c r="F43" s="45"/>
      <c r="G43" s="45"/>
      <c r="H43" s="45"/>
      <c r="I43" s="45"/>
      <c r="J43" s="46"/>
    </row>
    <row r="44" ht="28.8">
      <c r="A44" s="37" t="s">
        <v>56</v>
      </c>
      <c r="B44" s="37">
        <v>11</v>
      </c>
      <c r="C44" s="38" t="s">
        <v>552</v>
      </c>
      <c r="D44" s="37" t="s">
        <v>58</v>
      </c>
      <c r="E44" s="39" t="s">
        <v>553</v>
      </c>
      <c r="F44" s="40" t="s">
        <v>114</v>
      </c>
      <c r="G44" s="41">
        <v>21.350000000000001</v>
      </c>
      <c r="H44" s="42">
        <v>0</v>
      </c>
      <c r="I44" s="42">
        <f>ROUND(G44*H44,P4)</f>
        <v>0</v>
      </c>
      <c r="J44" s="37"/>
      <c r="O44" s="43">
        <f>I44*0.21</f>
        <v>0</v>
      </c>
      <c r="P44">
        <v>3</v>
      </c>
    </row>
    <row r="45">
      <c r="A45" s="37" t="s">
        <v>61</v>
      </c>
      <c r="B45" s="44"/>
      <c r="C45" s="45"/>
      <c r="D45" s="45"/>
      <c r="E45" s="47" t="s">
        <v>58</v>
      </c>
      <c r="F45" s="45"/>
      <c r="G45" s="45"/>
      <c r="H45" s="45"/>
      <c r="I45" s="45"/>
      <c r="J45" s="46"/>
    </row>
    <row r="46">
      <c r="A46" s="37" t="s">
        <v>92</v>
      </c>
      <c r="B46" s="44"/>
      <c r="C46" s="45"/>
      <c r="D46" s="45"/>
      <c r="E46" s="51" t="s">
        <v>554</v>
      </c>
      <c r="F46" s="45"/>
      <c r="G46" s="45"/>
      <c r="H46" s="45"/>
      <c r="I46" s="45"/>
      <c r="J46" s="46"/>
    </row>
    <row r="47">
      <c r="A47" s="37" t="s">
        <v>56</v>
      </c>
      <c r="B47" s="37">
        <v>12</v>
      </c>
      <c r="C47" s="38" t="s">
        <v>555</v>
      </c>
      <c r="D47" s="37" t="s">
        <v>58</v>
      </c>
      <c r="E47" s="39" t="s">
        <v>556</v>
      </c>
      <c r="F47" s="40" t="s">
        <v>71</v>
      </c>
      <c r="G47" s="41">
        <v>2</v>
      </c>
      <c r="H47" s="42">
        <v>0</v>
      </c>
      <c r="I47" s="42">
        <f>ROUND(G47*H47,P4)</f>
        <v>0</v>
      </c>
      <c r="J47" s="37"/>
      <c r="O47" s="43">
        <f>I47*0.21</f>
        <v>0</v>
      </c>
      <c r="P47">
        <v>3</v>
      </c>
    </row>
    <row r="48">
      <c r="A48" s="37" t="s">
        <v>61</v>
      </c>
      <c r="B48" s="44"/>
      <c r="C48" s="45"/>
      <c r="D48" s="45"/>
      <c r="E48" s="39" t="s">
        <v>557</v>
      </c>
      <c r="F48" s="45"/>
      <c r="G48" s="45"/>
      <c r="H48" s="45"/>
      <c r="I48" s="45"/>
      <c r="J48" s="46"/>
    </row>
    <row r="49">
      <c r="A49" s="37" t="s">
        <v>92</v>
      </c>
      <c r="B49" s="48"/>
      <c r="C49" s="49"/>
      <c r="D49" s="49"/>
      <c r="E49" s="51" t="s">
        <v>558</v>
      </c>
      <c r="F49" s="49"/>
      <c r="G49" s="49"/>
      <c r="H49" s="49"/>
      <c r="I49" s="49"/>
      <c r="J49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1">
      <c r="A2" s="1"/>
      <c r="B2" s="16"/>
      <c r="C2" s="17"/>
      <c r="D2" s="17"/>
      <c r="E2" s="18" t="s">
        <v>32</v>
      </c>
      <c r="F2" s="17"/>
      <c r="G2" s="17"/>
      <c r="H2" s="17"/>
      <c r="I2" s="17"/>
      <c r="J2" s="19"/>
    </row>
    <row r="3">
      <c r="A3" s="3" t="s">
        <v>33</v>
      </c>
      <c r="B3" s="20" t="s">
        <v>34</v>
      </c>
      <c r="C3" s="21" t="s">
        <v>35</v>
      </c>
      <c r="D3" s="22"/>
      <c r="E3" s="23" t="s">
        <v>36</v>
      </c>
      <c r="F3" s="17"/>
      <c r="G3" s="17"/>
      <c r="H3" s="24" t="s">
        <v>559</v>
      </c>
      <c r="I3" s="25">
        <f>SUMIFS(I9:I138,A9:A138,"SD")</f>
        <v>0</v>
      </c>
      <c r="J3" s="19"/>
      <c r="O3">
        <v>0</v>
      </c>
      <c r="P3">
        <v>2</v>
      </c>
    </row>
    <row r="4">
      <c r="A4" s="3" t="s">
        <v>38</v>
      </c>
      <c r="B4" s="20" t="s">
        <v>39</v>
      </c>
      <c r="C4" s="21" t="s">
        <v>29</v>
      </c>
      <c r="D4" s="22"/>
      <c r="E4" s="23" t="s">
        <v>30</v>
      </c>
      <c r="F4" s="17"/>
      <c r="G4" s="17"/>
      <c r="H4" s="17"/>
      <c r="I4" s="17"/>
      <c r="J4" s="19"/>
      <c r="O4">
        <v>0.12</v>
      </c>
      <c r="P4">
        <v>2</v>
      </c>
    </row>
    <row r="5">
      <c r="A5" s="3" t="s">
        <v>40</v>
      </c>
      <c r="B5" s="20" t="s">
        <v>41</v>
      </c>
      <c r="C5" s="21" t="s">
        <v>559</v>
      </c>
      <c r="D5" s="22"/>
      <c r="E5" s="23" t="s">
        <v>30</v>
      </c>
      <c r="F5" s="17"/>
      <c r="G5" s="17"/>
      <c r="H5" s="17"/>
      <c r="I5" s="17"/>
      <c r="J5" s="19"/>
      <c r="O5">
        <v>0.20999999999999999</v>
      </c>
    </row>
    <row r="6">
      <c r="A6" s="26" t="s">
        <v>42</v>
      </c>
      <c r="B6" s="27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8" t="s">
        <v>50</v>
      </c>
    </row>
    <row r="7">
      <c r="A7" s="26"/>
      <c r="B7" s="27"/>
      <c r="C7" s="7"/>
      <c r="D7" s="7"/>
      <c r="E7" s="7"/>
      <c r="F7" s="7"/>
      <c r="G7" s="7"/>
      <c r="H7" s="7" t="s">
        <v>51</v>
      </c>
      <c r="I7" s="7" t="s">
        <v>52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53</v>
      </c>
      <c r="B9" s="32"/>
      <c r="C9" s="33" t="s">
        <v>110</v>
      </c>
      <c r="D9" s="34"/>
      <c r="E9" s="31" t="s">
        <v>560</v>
      </c>
      <c r="F9" s="34"/>
      <c r="G9" s="34"/>
      <c r="H9" s="34"/>
      <c r="I9" s="35">
        <f>SUMIFS(I10:I39,A10:A39,"P")</f>
        <v>0</v>
      </c>
      <c r="J9" s="36"/>
    </row>
    <row r="10">
      <c r="A10" s="37" t="s">
        <v>56</v>
      </c>
      <c r="B10" s="37">
        <v>21</v>
      </c>
      <c r="C10" s="38" t="s">
        <v>561</v>
      </c>
      <c r="D10" s="37" t="s">
        <v>58</v>
      </c>
      <c r="E10" s="39" t="s">
        <v>562</v>
      </c>
      <c r="F10" s="40" t="s">
        <v>141</v>
      </c>
      <c r="G10" s="41">
        <v>55</v>
      </c>
      <c r="H10" s="42">
        <v>0</v>
      </c>
      <c r="I10" s="42">
        <f>ROUND(G10*H10,P4)</f>
        <v>0</v>
      </c>
      <c r="J10" s="37"/>
      <c r="O10" s="43">
        <f>I10*0.21</f>
        <v>0</v>
      </c>
      <c r="P10">
        <v>3</v>
      </c>
    </row>
    <row r="11">
      <c r="A11" s="37" t="s">
        <v>61</v>
      </c>
      <c r="B11" s="44"/>
      <c r="C11" s="45"/>
      <c r="D11" s="45"/>
      <c r="E11" s="39" t="s">
        <v>562</v>
      </c>
      <c r="F11" s="45"/>
      <c r="G11" s="45"/>
      <c r="H11" s="45"/>
      <c r="I11" s="45"/>
      <c r="J11" s="46"/>
    </row>
    <row r="12">
      <c r="A12" s="37" t="s">
        <v>56</v>
      </c>
      <c r="B12" s="37">
        <v>22</v>
      </c>
      <c r="C12" s="38" t="s">
        <v>561</v>
      </c>
      <c r="D12" s="37" t="s">
        <v>110</v>
      </c>
      <c r="E12" s="39" t="s">
        <v>563</v>
      </c>
      <c r="F12" s="40" t="s">
        <v>141</v>
      </c>
      <c r="G12" s="41">
        <v>60</v>
      </c>
      <c r="H12" s="42">
        <v>0</v>
      </c>
      <c r="I12" s="42">
        <f>ROUND(G12*H12,P4)</f>
        <v>0</v>
      </c>
      <c r="J12" s="37"/>
      <c r="O12" s="43">
        <f>I12*0.21</f>
        <v>0</v>
      </c>
      <c r="P12">
        <v>3</v>
      </c>
    </row>
    <row r="13">
      <c r="A13" s="37" t="s">
        <v>61</v>
      </c>
      <c r="B13" s="44"/>
      <c r="C13" s="45"/>
      <c r="D13" s="45"/>
      <c r="E13" s="39" t="s">
        <v>563</v>
      </c>
      <c r="F13" s="45"/>
      <c r="G13" s="45"/>
      <c r="H13" s="45"/>
      <c r="I13" s="45"/>
      <c r="J13" s="46"/>
    </row>
    <row r="14">
      <c r="A14" s="37" t="s">
        <v>56</v>
      </c>
      <c r="B14" s="37">
        <v>23</v>
      </c>
      <c r="C14" s="38" t="s">
        <v>564</v>
      </c>
      <c r="D14" s="37" t="s">
        <v>58</v>
      </c>
      <c r="E14" s="39" t="s">
        <v>565</v>
      </c>
      <c r="F14" s="40" t="s">
        <v>566</v>
      </c>
      <c r="G14" s="41">
        <v>45</v>
      </c>
      <c r="H14" s="42">
        <v>0</v>
      </c>
      <c r="I14" s="42">
        <f>ROUND(G14*H14,P4)</f>
        <v>0</v>
      </c>
      <c r="J14" s="37"/>
      <c r="O14" s="43">
        <f>I14*0.21</f>
        <v>0</v>
      </c>
      <c r="P14">
        <v>3</v>
      </c>
    </row>
    <row r="15">
      <c r="A15" s="37" t="s">
        <v>61</v>
      </c>
      <c r="B15" s="44"/>
      <c r="C15" s="45"/>
      <c r="D15" s="45"/>
      <c r="E15" s="39" t="s">
        <v>565</v>
      </c>
      <c r="F15" s="45"/>
      <c r="G15" s="45"/>
      <c r="H15" s="45"/>
      <c r="I15" s="45"/>
      <c r="J15" s="46"/>
    </row>
    <row r="16">
      <c r="A16" s="37" t="s">
        <v>56</v>
      </c>
      <c r="B16" s="37">
        <v>24</v>
      </c>
      <c r="C16" s="38" t="s">
        <v>567</v>
      </c>
      <c r="D16" s="37" t="s">
        <v>58</v>
      </c>
      <c r="E16" s="39" t="s">
        <v>568</v>
      </c>
      <c r="F16" s="40" t="s">
        <v>566</v>
      </c>
      <c r="G16" s="41">
        <v>15</v>
      </c>
      <c r="H16" s="42">
        <v>0</v>
      </c>
      <c r="I16" s="42">
        <f>ROUND(G16*H16,P4)</f>
        <v>0</v>
      </c>
      <c r="J16" s="37"/>
      <c r="O16" s="43">
        <f>I16*0.21</f>
        <v>0</v>
      </c>
      <c r="P16">
        <v>3</v>
      </c>
    </row>
    <row r="17">
      <c r="A17" s="37" t="s">
        <v>61</v>
      </c>
      <c r="B17" s="44"/>
      <c r="C17" s="45"/>
      <c r="D17" s="45"/>
      <c r="E17" s="39" t="s">
        <v>568</v>
      </c>
      <c r="F17" s="45"/>
      <c r="G17" s="45"/>
      <c r="H17" s="45"/>
      <c r="I17" s="45"/>
      <c r="J17" s="46"/>
    </row>
    <row r="18">
      <c r="A18" s="37" t="s">
        <v>56</v>
      </c>
      <c r="B18" s="37">
        <v>25</v>
      </c>
      <c r="C18" s="38" t="s">
        <v>569</v>
      </c>
      <c r="D18" s="37" t="s">
        <v>58</v>
      </c>
      <c r="E18" s="39" t="s">
        <v>570</v>
      </c>
      <c r="F18" s="40" t="s">
        <v>566</v>
      </c>
      <c r="G18" s="41">
        <v>120</v>
      </c>
      <c r="H18" s="42">
        <v>0</v>
      </c>
      <c r="I18" s="42">
        <f>ROUND(G18*H18,P4)</f>
        <v>0</v>
      </c>
      <c r="J18" s="37"/>
      <c r="O18" s="43">
        <f>I18*0.21</f>
        <v>0</v>
      </c>
      <c r="P18">
        <v>3</v>
      </c>
    </row>
    <row r="19">
      <c r="A19" s="37" t="s">
        <v>61</v>
      </c>
      <c r="B19" s="44"/>
      <c r="C19" s="45"/>
      <c r="D19" s="45"/>
      <c r="E19" s="39" t="s">
        <v>570</v>
      </c>
      <c r="F19" s="45"/>
      <c r="G19" s="45"/>
      <c r="H19" s="45"/>
      <c r="I19" s="45"/>
      <c r="J19" s="46"/>
    </row>
    <row r="20">
      <c r="A20" s="37" t="s">
        <v>56</v>
      </c>
      <c r="B20" s="37">
        <v>26</v>
      </c>
      <c r="C20" s="38" t="s">
        <v>571</v>
      </c>
      <c r="D20" s="37" t="s">
        <v>58</v>
      </c>
      <c r="E20" s="39" t="s">
        <v>572</v>
      </c>
      <c r="F20" s="40" t="s">
        <v>566</v>
      </c>
      <c r="G20" s="41">
        <v>15</v>
      </c>
      <c r="H20" s="42">
        <v>0</v>
      </c>
      <c r="I20" s="42">
        <f>ROUND(G20*H20,P4)</f>
        <v>0</v>
      </c>
      <c r="J20" s="37"/>
      <c r="O20" s="43">
        <f>I20*0.21</f>
        <v>0</v>
      </c>
      <c r="P20">
        <v>3</v>
      </c>
    </row>
    <row r="21">
      <c r="A21" s="37" t="s">
        <v>61</v>
      </c>
      <c r="B21" s="44"/>
      <c r="C21" s="45"/>
      <c r="D21" s="45"/>
      <c r="E21" s="39" t="s">
        <v>572</v>
      </c>
      <c r="F21" s="45"/>
      <c r="G21" s="45"/>
      <c r="H21" s="45"/>
      <c r="I21" s="45"/>
      <c r="J21" s="46"/>
    </row>
    <row r="22">
      <c r="A22" s="37" t="s">
        <v>56</v>
      </c>
      <c r="B22" s="37">
        <v>27</v>
      </c>
      <c r="C22" s="38" t="s">
        <v>573</v>
      </c>
      <c r="D22" s="37" t="s">
        <v>58</v>
      </c>
      <c r="E22" s="39" t="s">
        <v>574</v>
      </c>
      <c r="F22" s="40" t="s">
        <v>566</v>
      </c>
      <c r="G22" s="41">
        <v>15</v>
      </c>
      <c r="H22" s="42">
        <v>0</v>
      </c>
      <c r="I22" s="42">
        <f>ROUND(G22*H22,P4)</f>
        <v>0</v>
      </c>
      <c r="J22" s="37"/>
      <c r="O22" s="43">
        <f>I22*0.21</f>
        <v>0</v>
      </c>
      <c r="P22">
        <v>3</v>
      </c>
    </row>
    <row r="23">
      <c r="A23" s="37" t="s">
        <v>61</v>
      </c>
      <c r="B23" s="44"/>
      <c r="C23" s="45"/>
      <c r="D23" s="45"/>
      <c r="E23" s="39" t="s">
        <v>574</v>
      </c>
      <c r="F23" s="45"/>
      <c r="G23" s="45"/>
      <c r="H23" s="45"/>
      <c r="I23" s="45"/>
      <c r="J23" s="46"/>
    </row>
    <row r="24">
      <c r="A24" s="37" t="s">
        <v>56</v>
      </c>
      <c r="B24" s="37">
        <v>28</v>
      </c>
      <c r="C24" s="38" t="s">
        <v>573</v>
      </c>
      <c r="D24" s="37" t="s">
        <v>110</v>
      </c>
      <c r="E24" s="39" t="s">
        <v>575</v>
      </c>
      <c r="F24" s="40" t="s">
        <v>566</v>
      </c>
      <c r="G24" s="41">
        <v>2</v>
      </c>
      <c r="H24" s="42">
        <v>0</v>
      </c>
      <c r="I24" s="42">
        <f>ROUND(G24*H24,P4)</f>
        <v>0</v>
      </c>
      <c r="J24" s="37"/>
      <c r="O24" s="43">
        <f>I24*0.21</f>
        <v>0</v>
      </c>
      <c r="P24">
        <v>3</v>
      </c>
    </row>
    <row r="25">
      <c r="A25" s="37" t="s">
        <v>61</v>
      </c>
      <c r="B25" s="44"/>
      <c r="C25" s="45"/>
      <c r="D25" s="45"/>
      <c r="E25" s="39" t="s">
        <v>575</v>
      </c>
      <c r="F25" s="45"/>
      <c r="G25" s="45"/>
      <c r="H25" s="45"/>
      <c r="I25" s="45"/>
      <c r="J25" s="46"/>
    </row>
    <row r="26">
      <c r="A26" s="37" t="s">
        <v>56</v>
      </c>
      <c r="B26" s="37">
        <v>29</v>
      </c>
      <c r="C26" s="38" t="s">
        <v>573</v>
      </c>
      <c r="D26" s="37" t="s">
        <v>208</v>
      </c>
      <c r="E26" s="39" t="s">
        <v>576</v>
      </c>
      <c r="F26" s="40" t="s">
        <v>566</v>
      </c>
      <c r="G26" s="41">
        <v>11</v>
      </c>
      <c r="H26" s="42">
        <v>0</v>
      </c>
      <c r="I26" s="42">
        <f>ROUND(G26*H26,P4)</f>
        <v>0</v>
      </c>
      <c r="J26" s="37"/>
      <c r="O26" s="43">
        <f>I26*0.21</f>
        <v>0</v>
      </c>
      <c r="P26">
        <v>3</v>
      </c>
    </row>
    <row r="27">
      <c r="A27" s="37" t="s">
        <v>61</v>
      </c>
      <c r="B27" s="44"/>
      <c r="C27" s="45"/>
      <c r="D27" s="45"/>
      <c r="E27" s="39" t="s">
        <v>576</v>
      </c>
      <c r="F27" s="45"/>
      <c r="G27" s="45"/>
      <c r="H27" s="45"/>
      <c r="I27" s="45"/>
      <c r="J27" s="46"/>
    </row>
    <row r="28">
      <c r="A28" s="37" t="s">
        <v>56</v>
      </c>
      <c r="B28" s="37">
        <v>30</v>
      </c>
      <c r="C28" s="38" t="s">
        <v>577</v>
      </c>
      <c r="D28" s="37" t="s">
        <v>58</v>
      </c>
      <c r="E28" s="39" t="s">
        <v>578</v>
      </c>
      <c r="F28" s="40" t="s">
        <v>566</v>
      </c>
      <c r="G28" s="41">
        <v>15</v>
      </c>
      <c r="H28" s="42">
        <v>0</v>
      </c>
      <c r="I28" s="42">
        <f>ROUND(G28*H28,P4)</f>
        <v>0</v>
      </c>
      <c r="J28" s="37"/>
      <c r="O28" s="43">
        <f>I28*0.21</f>
        <v>0</v>
      </c>
      <c r="P28">
        <v>3</v>
      </c>
    </row>
    <row r="29">
      <c r="A29" s="37" t="s">
        <v>61</v>
      </c>
      <c r="B29" s="44"/>
      <c r="C29" s="45"/>
      <c r="D29" s="45"/>
      <c r="E29" s="39" t="s">
        <v>578</v>
      </c>
      <c r="F29" s="45"/>
      <c r="G29" s="45"/>
      <c r="H29" s="45"/>
      <c r="I29" s="45"/>
      <c r="J29" s="46"/>
    </row>
    <row r="30">
      <c r="A30" s="37" t="s">
        <v>56</v>
      </c>
      <c r="B30" s="37">
        <v>31</v>
      </c>
      <c r="C30" s="38" t="s">
        <v>579</v>
      </c>
      <c r="D30" s="37" t="s">
        <v>58</v>
      </c>
      <c r="E30" s="39" t="s">
        <v>580</v>
      </c>
      <c r="F30" s="40" t="s">
        <v>141</v>
      </c>
      <c r="G30" s="41">
        <v>520</v>
      </c>
      <c r="H30" s="42">
        <v>0</v>
      </c>
      <c r="I30" s="42">
        <f>ROUND(G30*H30,P4)</f>
        <v>0</v>
      </c>
      <c r="J30" s="37"/>
      <c r="O30" s="43">
        <f>I30*0.21</f>
        <v>0</v>
      </c>
      <c r="P30">
        <v>3</v>
      </c>
    </row>
    <row r="31">
      <c r="A31" s="37" t="s">
        <v>61</v>
      </c>
      <c r="B31" s="44"/>
      <c r="C31" s="45"/>
      <c r="D31" s="45"/>
      <c r="E31" s="39" t="s">
        <v>580</v>
      </c>
      <c r="F31" s="45"/>
      <c r="G31" s="45"/>
      <c r="H31" s="45"/>
      <c r="I31" s="45"/>
      <c r="J31" s="46"/>
    </row>
    <row r="32">
      <c r="A32" s="37" t="s">
        <v>56</v>
      </c>
      <c r="B32" s="37">
        <v>32</v>
      </c>
      <c r="C32" s="38" t="s">
        <v>581</v>
      </c>
      <c r="D32" s="37" t="s">
        <v>58</v>
      </c>
      <c r="E32" s="39" t="s">
        <v>582</v>
      </c>
      <c r="F32" s="40" t="s">
        <v>141</v>
      </c>
      <c r="G32" s="41">
        <v>30</v>
      </c>
      <c r="H32" s="42">
        <v>0</v>
      </c>
      <c r="I32" s="42">
        <f>ROUND(G32*H32,P4)</f>
        <v>0</v>
      </c>
      <c r="J32" s="37"/>
      <c r="O32" s="43">
        <f>I32*0.21</f>
        <v>0</v>
      </c>
      <c r="P32">
        <v>3</v>
      </c>
    </row>
    <row r="33">
      <c r="A33" s="37" t="s">
        <v>61</v>
      </c>
      <c r="B33" s="44"/>
      <c r="C33" s="45"/>
      <c r="D33" s="45"/>
      <c r="E33" s="39" t="s">
        <v>582</v>
      </c>
      <c r="F33" s="45"/>
      <c r="G33" s="45"/>
      <c r="H33" s="45"/>
      <c r="I33" s="45"/>
      <c r="J33" s="46"/>
    </row>
    <row r="34">
      <c r="A34" s="37" t="s">
        <v>56</v>
      </c>
      <c r="B34" s="37">
        <v>33</v>
      </c>
      <c r="C34" s="38" t="s">
        <v>583</v>
      </c>
      <c r="D34" s="37" t="s">
        <v>58</v>
      </c>
      <c r="E34" s="39" t="s">
        <v>584</v>
      </c>
      <c r="F34" s="40" t="s">
        <v>141</v>
      </c>
      <c r="G34" s="41">
        <v>560</v>
      </c>
      <c r="H34" s="42">
        <v>0</v>
      </c>
      <c r="I34" s="42">
        <f>ROUND(G34*H34,P4)</f>
        <v>0</v>
      </c>
      <c r="J34" s="37"/>
      <c r="O34" s="43">
        <f>I34*0.21</f>
        <v>0</v>
      </c>
      <c r="P34">
        <v>3</v>
      </c>
    </row>
    <row r="35">
      <c r="A35" s="37" t="s">
        <v>61</v>
      </c>
      <c r="B35" s="44"/>
      <c r="C35" s="45"/>
      <c r="D35" s="45"/>
      <c r="E35" s="39" t="s">
        <v>584</v>
      </c>
      <c r="F35" s="45"/>
      <c r="G35" s="45"/>
      <c r="H35" s="45"/>
      <c r="I35" s="45"/>
      <c r="J35" s="46"/>
    </row>
    <row r="36">
      <c r="A36" s="37" t="s">
        <v>56</v>
      </c>
      <c r="B36" s="37">
        <v>34</v>
      </c>
      <c r="C36" s="38" t="s">
        <v>583</v>
      </c>
      <c r="D36" s="37" t="s">
        <v>110</v>
      </c>
      <c r="E36" s="39" t="s">
        <v>585</v>
      </c>
      <c r="F36" s="40" t="s">
        <v>141</v>
      </c>
      <c r="G36" s="41">
        <v>120</v>
      </c>
      <c r="H36" s="42">
        <v>0</v>
      </c>
      <c r="I36" s="42">
        <f>ROUND(G36*H36,P4)</f>
        <v>0</v>
      </c>
      <c r="J36" s="37"/>
      <c r="O36" s="43">
        <f>I36*0.21</f>
        <v>0</v>
      </c>
      <c r="P36">
        <v>3</v>
      </c>
    </row>
    <row r="37">
      <c r="A37" s="37" t="s">
        <v>61</v>
      </c>
      <c r="B37" s="44"/>
      <c r="C37" s="45"/>
      <c r="D37" s="45"/>
      <c r="E37" s="39" t="s">
        <v>585</v>
      </c>
      <c r="F37" s="45"/>
      <c r="G37" s="45"/>
      <c r="H37" s="45"/>
      <c r="I37" s="45"/>
      <c r="J37" s="46"/>
    </row>
    <row r="38">
      <c r="A38" s="37" t="s">
        <v>56</v>
      </c>
      <c r="B38" s="37">
        <v>35</v>
      </c>
      <c r="C38" s="38" t="s">
        <v>586</v>
      </c>
      <c r="D38" s="37" t="s">
        <v>58</v>
      </c>
      <c r="E38" s="39" t="s">
        <v>587</v>
      </c>
      <c r="F38" s="40" t="s">
        <v>566</v>
      </c>
      <c r="G38" s="41">
        <v>34</v>
      </c>
      <c r="H38" s="42">
        <v>0</v>
      </c>
      <c r="I38" s="42">
        <f>ROUND(G38*H38,P4)</f>
        <v>0</v>
      </c>
      <c r="J38" s="37"/>
      <c r="O38" s="43">
        <f>I38*0.21</f>
        <v>0</v>
      </c>
      <c r="P38">
        <v>3</v>
      </c>
    </row>
    <row r="39">
      <c r="A39" s="37" t="s">
        <v>61</v>
      </c>
      <c r="B39" s="44"/>
      <c r="C39" s="45"/>
      <c r="D39" s="45"/>
      <c r="E39" s="39" t="s">
        <v>587</v>
      </c>
      <c r="F39" s="45"/>
      <c r="G39" s="45"/>
      <c r="H39" s="45"/>
      <c r="I39" s="45"/>
      <c r="J39" s="46"/>
    </row>
    <row r="40">
      <c r="A40" s="31" t="s">
        <v>53</v>
      </c>
      <c r="B40" s="32"/>
      <c r="C40" s="33" t="s">
        <v>208</v>
      </c>
      <c r="D40" s="34"/>
      <c r="E40" s="31" t="s">
        <v>588</v>
      </c>
      <c r="F40" s="34"/>
      <c r="G40" s="34"/>
      <c r="H40" s="34"/>
      <c r="I40" s="35">
        <f>SUMIFS(I41:I72,A41:A72,"P")</f>
        <v>0</v>
      </c>
      <c r="J40" s="36"/>
    </row>
    <row r="41">
      <c r="A41" s="37" t="s">
        <v>56</v>
      </c>
      <c r="B41" s="37">
        <v>46</v>
      </c>
      <c r="C41" s="38" t="s">
        <v>589</v>
      </c>
      <c r="D41" s="37" t="s">
        <v>58</v>
      </c>
      <c r="E41" s="39" t="s">
        <v>590</v>
      </c>
      <c r="F41" s="40" t="s">
        <v>141</v>
      </c>
      <c r="G41" s="41">
        <v>430</v>
      </c>
      <c r="H41" s="42">
        <v>0</v>
      </c>
      <c r="I41" s="42">
        <f>ROUND(G41*H41,P4)</f>
        <v>0</v>
      </c>
      <c r="J41" s="37"/>
      <c r="O41" s="43">
        <f>I41*0.21</f>
        <v>0</v>
      </c>
      <c r="P41">
        <v>3</v>
      </c>
    </row>
    <row r="42">
      <c r="A42" s="37" t="s">
        <v>61</v>
      </c>
      <c r="B42" s="44"/>
      <c r="C42" s="45"/>
      <c r="D42" s="45"/>
      <c r="E42" s="39" t="s">
        <v>590</v>
      </c>
      <c r="F42" s="45"/>
      <c r="G42" s="45"/>
      <c r="H42" s="45"/>
      <c r="I42" s="45"/>
      <c r="J42" s="46"/>
    </row>
    <row r="43">
      <c r="A43" s="37" t="s">
        <v>56</v>
      </c>
      <c r="B43" s="37">
        <v>47</v>
      </c>
      <c r="C43" s="38" t="s">
        <v>591</v>
      </c>
      <c r="D43" s="37" t="s">
        <v>58</v>
      </c>
      <c r="E43" s="39" t="s">
        <v>592</v>
      </c>
      <c r="F43" s="40" t="s">
        <v>141</v>
      </c>
      <c r="G43" s="41">
        <v>980</v>
      </c>
      <c r="H43" s="42">
        <v>0</v>
      </c>
      <c r="I43" s="42">
        <f>ROUND(G43*H43,P4)</f>
        <v>0</v>
      </c>
      <c r="J43" s="37"/>
      <c r="O43" s="43">
        <f>I43*0.21</f>
        <v>0</v>
      </c>
      <c r="P43">
        <v>3</v>
      </c>
    </row>
    <row r="44">
      <c r="A44" s="37" t="s">
        <v>61</v>
      </c>
      <c r="B44" s="44"/>
      <c r="C44" s="45"/>
      <c r="D44" s="45"/>
      <c r="E44" s="39" t="s">
        <v>592</v>
      </c>
      <c r="F44" s="45"/>
      <c r="G44" s="45"/>
      <c r="H44" s="45"/>
      <c r="I44" s="45"/>
      <c r="J44" s="46"/>
    </row>
    <row r="45">
      <c r="A45" s="37" t="s">
        <v>56</v>
      </c>
      <c r="B45" s="37">
        <v>48</v>
      </c>
      <c r="C45" s="38" t="s">
        <v>591</v>
      </c>
      <c r="D45" s="37" t="s">
        <v>110</v>
      </c>
      <c r="E45" s="39" t="s">
        <v>593</v>
      </c>
      <c r="F45" s="40" t="s">
        <v>141</v>
      </c>
      <c r="G45" s="41">
        <v>980</v>
      </c>
      <c r="H45" s="42">
        <v>0</v>
      </c>
      <c r="I45" s="42">
        <f>ROUND(G45*H45,P4)</f>
        <v>0</v>
      </c>
      <c r="J45" s="37"/>
      <c r="O45" s="43">
        <f>I45*0.21</f>
        <v>0</v>
      </c>
      <c r="P45">
        <v>3</v>
      </c>
    </row>
    <row r="46">
      <c r="A46" s="37" t="s">
        <v>61</v>
      </c>
      <c r="B46" s="44"/>
      <c r="C46" s="45"/>
      <c r="D46" s="45"/>
      <c r="E46" s="39" t="s">
        <v>593</v>
      </c>
      <c r="F46" s="45"/>
      <c r="G46" s="45"/>
      <c r="H46" s="45"/>
      <c r="I46" s="45"/>
      <c r="J46" s="46"/>
    </row>
    <row r="47">
      <c r="A47" s="37" t="s">
        <v>56</v>
      </c>
      <c r="B47" s="37">
        <v>49</v>
      </c>
      <c r="C47" s="38" t="s">
        <v>594</v>
      </c>
      <c r="D47" s="37" t="s">
        <v>58</v>
      </c>
      <c r="E47" s="39" t="s">
        <v>595</v>
      </c>
      <c r="F47" s="40" t="s">
        <v>141</v>
      </c>
      <c r="G47" s="41">
        <v>430</v>
      </c>
      <c r="H47" s="42">
        <v>0</v>
      </c>
      <c r="I47" s="42">
        <f>ROUND(G47*H47,P4)</f>
        <v>0</v>
      </c>
      <c r="J47" s="37"/>
      <c r="O47" s="43">
        <f>I47*0.21</f>
        <v>0</v>
      </c>
      <c r="P47">
        <v>3</v>
      </c>
    </row>
    <row r="48">
      <c r="A48" s="37" t="s">
        <v>61</v>
      </c>
      <c r="B48" s="44"/>
      <c r="C48" s="45"/>
      <c r="D48" s="45"/>
      <c r="E48" s="39" t="s">
        <v>595</v>
      </c>
      <c r="F48" s="45"/>
      <c r="G48" s="45"/>
      <c r="H48" s="45"/>
      <c r="I48" s="45"/>
      <c r="J48" s="46"/>
    </row>
    <row r="49">
      <c r="A49" s="37" t="s">
        <v>56</v>
      </c>
      <c r="B49" s="37">
        <v>50</v>
      </c>
      <c r="C49" s="38" t="s">
        <v>596</v>
      </c>
      <c r="D49" s="37" t="s">
        <v>58</v>
      </c>
      <c r="E49" s="39" t="s">
        <v>597</v>
      </c>
      <c r="F49" s="40" t="s">
        <v>566</v>
      </c>
      <c r="G49" s="41">
        <v>15</v>
      </c>
      <c r="H49" s="42">
        <v>0</v>
      </c>
      <c r="I49" s="42">
        <f>ROUND(G49*H49,P4)</f>
        <v>0</v>
      </c>
      <c r="J49" s="37"/>
      <c r="O49" s="43">
        <f>I49*0.21</f>
        <v>0</v>
      </c>
      <c r="P49">
        <v>3</v>
      </c>
    </row>
    <row r="50">
      <c r="A50" s="37" t="s">
        <v>61</v>
      </c>
      <c r="B50" s="44"/>
      <c r="C50" s="45"/>
      <c r="D50" s="45"/>
      <c r="E50" s="39" t="s">
        <v>597</v>
      </c>
      <c r="F50" s="45"/>
      <c r="G50" s="45"/>
      <c r="H50" s="45"/>
      <c r="I50" s="45"/>
      <c r="J50" s="46"/>
    </row>
    <row r="51">
      <c r="A51" s="37" t="s">
        <v>56</v>
      </c>
      <c r="B51" s="37">
        <v>51</v>
      </c>
      <c r="C51" s="38" t="s">
        <v>596</v>
      </c>
      <c r="D51" s="37" t="s">
        <v>110</v>
      </c>
      <c r="E51" s="39" t="s">
        <v>598</v>
      </c>
      <c r="F51" s="40" t="s">
        <v>599</v>
      </c>
      <c r="G51" s="41">
        <v>0.42999999999999999</v>
      </c>
      <c r="H51" s="42">
        <v>0</v>
      </c>
      <c r="I51" s="42">
        <f>ROUND(G51*H51,P4)</f>
        <v>0</v>
      </c>
      <c r="J51" s="37"/>
      <c r="O51" s="43">
        <f>I51*0.21</f>
        <v>0</v>
      </c>
      <c r="P51">
        <v>3</v>
      </c>
    </row>
    <row r="52">
      <c r="A52" s="37" t="s">
        <v>61</v>
      </c>
      <c r="B52" s="44"/>
      <c r="C52" s="45"/>
      <c r="D52" s="45"/>
      <c r="E52" s="39" t="s">
        <v>598</v>
      </c>
      <c r="F52" s="45"/>
      <c r="G52" s="45"/>
      <c r="H52" s="45"/>
      <c r="I52" s="45"/>
      <c r="J52" s="46"/>
    </row>
    <row r="53">
      <c r="A53" s="37" t="s">
        <v>56</v>
      </c>
      <c r="B53" s="37">
        <v>52</v>
      </c>
      <c r="C53" s="38" t="s">
        <v>600</v>
      </c>
      <c r="D53" s="37" t="s">
        <v>58</v>
      </c>
      <c r="E53" s="39" t="s">
        <v>601</v>
      </c>
      <c r="F53" s="40" t="s">
        <v>91</v>
      </c>
      <c r="G53" s="41">
        <v>3.2999999999999998</v>
      </c>
      <c r="H53" s="42">
        <v>0</v>
      </c>
      <c r="I53" s="42">
        <f>ROUND(G53*H53,P4)</f>
        <v>0</v>
      </c>
      <c r="J53" s="37"/>
      <c r="O53" s="43">
        <f>I53*0.21</f>
        <v>0</v>
      </c>
      <c r="P53">
        <v>3</v>
      </c>
    </row>
    <row r="54">
      <c r="A54" s="37" t="s">
        <v>61</v>
      </c>
      <c r="B54" s="44"/>
      <c r="C54" s="45"/>
      <c r="D54" s="45"/>
      <c r="E54" s="39" t="s">
        <v>601</v>
      </c>
      <c r="F54" s="45"/>
      <c r="G54" s="45"/>
      <c r="H54" s="45"/>
      <c r="I54" s="45"/>
      <c r="J54" s="46"/>
    </row>
    <row r="55">
      <c r="A55" s="37" t="s">
        <v>56</v>
      </c>
      <c r="B55" s="37">
        <v>53</v>
      </c>
      <c r="C55" s="38" t="s">
        <v>600</v>
      </c>
      <c r="D55" s="37" t="s">
        <v>110</v>
      </c>
      <c r="E55" s="39" t="s">
        <v>602</v>
      </c>
      <c r="F55" s="40" t="s">
        <v>91</v>
      </c>
      <c r="G55" s="41">
        <v>4.5</v>
      </c>
      <c r="H55" s="42">
        <v>0</v>
      </c>
      <c r="I55" s="42">
        <f>ROUND(G55*H55,P4)</f>
        <v>0</v>
      </c>
      <c r="J55" s="37"/>
      <c r="O55" s="43">
        <f>I55*0.21</f>
        <v>0</v>
      </c>
      <c r="P55">
        <v>3</v>
      </c>
    </row>
    <row r="56">
      <c r="A56" s="37" t="s">
        <v>61</v>
      </c>
      <c r="B56" s="44"/>
      <c r="C56" s="45"/>
      <c r="D56" s="45"/>
      <c r="E56" s="39" t="s">
        <v>602</v>
      </c>
      <c r="F56" s="45"/>
      <c r="G56" s="45"/>
      <c r="H56" s="45"/>
      <c r="I56" s="45"/>
      <c r="J56" s="46"/>
    </row>
    <row r="57" ht="28.8">
      <c r="A57" s="37" t="s">
        <v>56</v>
      </c>
      <c r="B57" s="37">
        <v>54</v>
      </c>
      <c r="C57" s="38" t="s">
        <v>603</v>
      </c>
      <c r="D57" s="37" t="s">
        <v>58</v>
      </c>
      <c r="E57" s="39" t="s">
        <v>604</v>
      </c>
      <c r="F57" s="40" t="s">
        <v>141</v>
      </c>
      <c r="G57" s="41">
        <v>430</v>
      </c>
      <c r="H57" s="42">
        <v>0</v>
      </c>
      <c r="I57" s="42">
        <f>ROUND(G57*H57,P4)</f>
        <v>0</v>
      </c>
      <c r="J57" s="37"/>
      <c r="O57" s="43">
        <f>I57*0.21</f>
        <v>0</v>
      </c>
      <c r="P57">
        <v>3</v>
      </c>
    </row>
    <row r="58" ht="28.8">
      <c r="A58" s="37" t="s">
        <v>61</v>
      </c>
      <c r="B58" s="44"/>
      <c r="C58" s="45"/>
      <c r="D58" s="45"/>
      <c r="E58" s="39" t="s">
        <v>604</v>
      </c>
      <c r="F58" s="45"/>
      <c r="G58" s="45"/>
      <c r="H58" s="45"/>
      <c r="I58" s="45"/>
      <c r="J58" s="46"/>
    </row>
    <row r="59" ht="28.8">
      <c r="A59" s="37" t="s">
        <v>56</v>
      </c>
      <c r="B59" s="37">
        <v>55</v>
      </c>
      <c r="C59" s="38" t="s">
        <v>605</v>
      </c>
      <c r="D59" s="37" t="s">
        <v>58</v>
      </c>
      <c r="E59" s="39" t="s">
        <v>606</v>
      </c>
      <c r="F59" s="40" t="s">
        <v>141</v>
      </c>
      <c r="G59" s="41">
        <v>50</v>
      </c>
      <c r="H59" s="42">
        <v>0</v>
      </c>
      <c r="I59" s="42">
        <f>ROUND(G59*H59,P4)</f>
        <v>0</v>
      </c>
      <c r="J59" s="37"/>
      <c r="O59" s="43">
        <f>I59*0.21</f>
        <v>0</v>
      </c>
      <c r="P59">
        <v>3</v>
      </c>
    </row>
    <row r="60" ht="28.8">
      <c r="A60" s="37" t="s">
        <v>61</v>
      </c>
      <c r="B60" s="44"/>
      <c r="C60" s="45"/>
      <c r="D60" s="45"/>
      <c r="E60" s="39" t="s">
        <v>606</v>
      </c>
      <c r="F60" s="45"/>
      <c r="G60" s="45"/>
      <c r="H60" s="45"/>
      <c r="I60" s="45"/>
      <c r="J60" s="46"/>
    </row>
    <row r="61">
      <c r="A61" s="37" t="s">
        <v>56</v>
      </c>
      <c r="B61" s="37">
        <v>56</v>
      </c>
      <c r="C61" s="38" t="s">
        <v>607</v>
      </c>
      <c r="D61" s="37" t="s">
        <v>58</v>
      </c>
      <c r="E61" s="39" t="s">
        <v>608</v>
      </c>
      <c r="F61" s="40" t="s">
        <v>141</v>
      </c>
      <c r="G61" s="41">
        <v>430</v>
      </c>
      <c r="H61" s="42">
        <v>0</v>
      </c>
      <c r="I61" s="42">
        <f>ROUND(G61*H61,P4)</f>
        <v>0</v>
      </c>
      <c r="J61" s="37"/>
      <c r="O61" s="43">
        <f>I61*0.21</f>
        <v>0</v>
      </c>
      <c r="P61">
        <v>3</v>
      </c>
    </row>
    <row r="62">
      <c r="A62" s="37" t="s">
        <v>61</v>
      </c>
      <c r="B62" s="44"/>
      <c r="C62" s="45"/>
      <c r="D62" s="45"/>
      <c r="E62" s="39" t="s">
        <v>608</v>
      </c>
      <c r="F62" s="45"/>
      <c r="G62" s="45"/>
      <c r="H62" s="45"/>
      <c r="I62" s="45"/>
      <c r="J62" s="46"/>
    </row>
    <row r="63">
      <c r="A63" s="37" t="s">
        <v>56</v>
      </c>
      <c r="B63" s="37">
        <v>57</v>
      </c>
      <c r="C63" s="38" t="s">
        <v>609</v>
      </c>
      <c r="D63" s="37" t="s">
        <v>58</v>
      </c>
      <c r="E63" s="39" t="s">
        <v>610</v>
      </c>
      <c r="F63" s="40" t="s">
        <v>141</v>
      </c>
      <c r="G63" s="41">
        <v>50</v>
      </c>
      <c r="H63" s="42">
        <v>0</v>
      </c>
      <c r="I63" s="42">
        <f>ROUND(G63*H63,P4)</f>
        <v>0</v>
      </c>
      <c r="J63" s="37"/>
      <c r="O63" s="43">
        <f>I63*0.21</f>
        <v>0</v>
      </c>
      <c r="P63">
        <v>3</v>
      </c>
    </row>
    <row r="64">
      <c r="A64" s="37" t="s">
        <v>61</v>
      </c>
      <c r="B64" s="44"/>
      <c r="C64" s="45"/>
      <c r="D64" s="45"/>
      <c r="E64" s="39" t="s">
        <v>610</v>
      </c>
      <c r="F64" s="45"/>
      <c r="G64" s="45"/>
      <c r="H64" s="45"/>
      <c r="I64" s="45"/>
      <c r="J64" s="46"/>
    </row>
    <row r="65">
      <c r="A65" s="37" t="s">
        <v>56</v>
      </c>
      <c r="B65" s="37">
        <v>58</v>
      </c>
      <c r="C65" s="38" t="s">
        <v>611</v>
      </c>
      <c r="D65" s="37" t="s">
        <v>58</v>
      </c>
      <c r="E65" s="39" t="s">
        <v>612</v>
      </c>
      <c r="F65" s="40" t="s">
        <v>114</v>
      </c>
      <c r="G65" s="41">
        <v>240</v>
      </c>
      <c r="H65" s="42">
        <v>0</v>
      </c>
      <c r="I65" s="42">
        <f>ROUND(G65*H65,P4)</f>
        <v>0</v>
      </c>
      <c r="J65" s="37"/>
      <c r="O65" s="43">
        <f>I65*0.21</f>
        <v>0</v>
      </c>
      <c r="P65">
        <v>3</v>
      </c>
    </row>
    <row r="66">
      <c r="A66" s="37" t="s">
        <v>61</v>
      </c>
      <c r="B66" s="44"/>
      <c r="C66" s="45"/>
      <c r="D66" s="45"/>
      <c r="E66" s="39" t="s">
        <v>612</v>
      </c>
      <c r="F66" s="45"/>
      <c r="G66" s="45"/>
      <c r="H66" s="45"/>
      <c r="I66" s="45"/>
      <c r="J66" s="46"/>
    </row>
    <row r="67">
      <c r="A67" s="37" t="s">
        <v>56</v>
      </c>
      <c r="B67" s="37">
        <v>59</v>
      </c>
      <c r="C67" s="38" t="s">
        <v>611</v>
      </c>
      <c r="D67" s="37" t="s">
        <v>110</v>
      </c>
      <c r="E67" s="39" t="s">
        <v>613</v>
      </c>
      <c r="F67" s="40" t="s">
        <v>566</v>
      </c>
      <c r="G67" s="41">
        <v>15</v>
      </c>
      <c r="H67" s="42">
        <v>0</v>
      </c>
      <c r="I67" s="42">
        <f>ROUND(G67*H67,P4)</f>
        <v>0</v>
      </c>
      <c r="J67" s="37"/>
      <c r="O67" s="43">
        <f>I67*0.21</f>
        <v>0</v>
      </c>
      <c r="P67">
        <v>3</v>
      </c>
    </row>
    <row r="68">
      <c r="A68" s="37" t="s">
        <v>61</v>
      </c>
      <c r="B68" s="44"/>
      <c r="C68" s="45"/>
      <c r="D68" s="45"/>
      <c r="E68" s="39" t="s">
        <v>613</v>
      </c>
      <c r="F68" s="45"/>
      <c r="G68" s="45"/>
      <c r="H68" s="45"/>
      <c r="I68" s="45"/>
      <c r="J68" s="46"/>
    </row>
    <row r="69">
      <c r="A69" s="37" t="s">
        <v>56</v>
      </c>
      <c r="B69" s="37">
        <v>60</v>
      </c>
      <c r="C69" s="38" t="s">
        <v>611</v>
      </c>
      <c r="D69" s="37" t="s">
        <v>208</v>
      </c>
      <c r="E69" s="39" t="s">
        <v>614</v>
      </c>
      <c r="F69" s="40" t="s">
        <v>566</v>
      </c>
      <c r="G69" s="41">
        <v>15</v>
      </c>
      <c r="H69" s="42">
        <v>0</v>
      </c>
      <c r="I69" s="42">
        <f>ROUND(G69*H69,P4)</f>
        <v>0</v>
      </c>
      <c r="J69" s="37"/>
      <c r="O69" s="43">
        <f>I69*0.21</f>
        <v>0</v>
      </c>
      <c r="P69">
        <v>3</v>
      </c>
    </row>
    <row r="70">
      <c r="A70" s="37" t="s">
        <v>61</v>
      </c>
      <c r="B70" s="44"/>
      <c r="C70" s="45"/>
      <c r="D70" s="45"/>
      <c r="E70" s="39" t="s">
        <v>614</v>
      </c>
      <c r="F70" s="45"/>
      <c r="G70" s="45"/>
      <c r="H70" s="45"/>
      <c r="I70" s="45"/>
      <c r="J70" s="46"/>
    </row>
    <row r="71">
      <c r="A71" s="37" t="s">
        <v>56</v>
      </c>
      <c r="B71" s="37">
        <v>61</v>
      </c>
      <c r="C71" s="38" t="s">
        <v>611</v>
      </c>
      <c r="D71" s="37" t="s">
        <v>615</v>
      </c>
      <c r="E71" s="39" t="s">
        <v>616</v>
      </c>
      <c r="F71" s="40" t="s">
        <v>114</v>
      </c>
      <c r="G71" s="41">
        <v>38.399999999999999</v>
      </c>
      <c r="H71" s="42">
        <v>0</v>
      </c>
      <c r="I71" s="42">
        <f>ROUND(G71*H71,P4)</f>
        <v>0</v>
      </c>
      <c r="J71" s="37"/>
      <c r="O71" s="43">
        <f>I71*0.21</f>
        <v>0</v>
      </c>
      <c r="P71">
        <v>3</v>
      </c>
    </row>
    <row r="72">
      <c r="A72" s="37" t="s">
        <v>61</v>
      </c>
      <c r="B72" s="44"/>
      <c r="C72" s="45"/>
      <c r="D72" s="45"/>
      <c r="E72" s="39" t="s">
        <v>616</v>
      </c>
      <c r="F72" s="45"/>
      <c r="G72" s="45"/>
      <c r="H72" s="45"/>
      <c r="I72" s="45"/>
      <c r="J72" s="46"/>
    </row>
    <row r="73">
      <c r="A73" s="31" t="s">
        <v>53</v>
      </c>
      <c r="B73" s="32"/>
      <c r="C73" s="33" t="s">
        <v>615</v>
      </c>
      <c r="D73" s="34"/>
      <c r="E73" s="31" t="s">
        <v>617</v>
      </c>
      <c r="F73" s="34"/>
      <c r="G73" s="34"/>
      <c r="H73" s="34"/>
      <c r="I73" s="35">
        <f>SUMIFS(I74:I93,A74:A93,"P")</f>
        <v>0</v>
      </c>
      <c r="J73" s="36"/>
    </row>
    <row r="74">
      <c r="A74" s="37" t="s">
        <v>56</v>
      </c>
      <c r="B74" s="37">
        <v>36</v>
      </c>
      <c r="C74" s="38" t="s">
        <v>618</v>
      </c>
      <c r="D74" s="37" t="s">
        <v>58</v>
      </c>
      <c r="E74" s="39" t="s">
        <v>619</v>
      </c>
      <c r="F74" s="40" t="s">
        <v>60</v>
      </c>
      <c r="G74" s="41">
        <v>1</v>
      </c>
      <c r="H74" s="42">
        <v>0</v>
      </c>
      <c r="I74" s="42">
        <f>ROUND(G74*H74,P4)</f>
        <v>0</v>
      </c>
      <c r="J74" s="37"/>
      <c r="O74" s="43">
        <f>I74*0.21</f>
        <v>0</v>
      </c>
      <c r="P74">
        <v>3</v>
      </c>
    </row>
    <row r="75">
      <c r="A75" s="37" t="s">
        <v>61</v>
      </c>
      <c r="B75" s="44"/>
      <c r="C75" s="45"/>
      <c r="D75" s="45"/>
      <c r="E75" s="39" t="s">
        <v>619</v>
      </c>
      <c r="F75" s="45"/>
      <c r="G75" s="45"/>
      <c r="H75" s="45"/>
      <c r="I75" s="45"/>
      <c r="J75" s="46"/>
    </row>
    <row r="76">
      <c r="A76" s="37" t="s">
        <v>56</v>
      </c>
      <c r="B76" s="37">
        <v>37</v>
      </c>
      <c r="C76" s="38" t="s">
        <v>618</v>
      </c>
      <c r="D76" s="37" t="s">
        <v>110</v>
      </c>
      <c r="E76" s="39" t="s">
        <v>620</v>
      </c>
      <c r="F76" s="40" t="s">
        <v>60</v>
      </c>
      <c r="G76" s="41">
        <v>1</v>
      </c>
      <c r="H76" s="42">
        <v>0</v>
      </c>
      <c r="I76" s="42">
        <f>ROUND(G76*H76,P4)</f>
        <v>0</v>
      </c>
      <c r="J76" s="37"/>
      <c r="O76" s="43">
        <f>I76*0.21</f>
        <v>0</v>
      </c>
      <c r="P76">
        <v>3</v>
      </c>
    </row>
    <row r="77">
      <c r="A77" s="37" t="s">
        <v>61</v>
      </c>
      <c r="B77" s="44"/>
      <c r="C77" s="45"/>
      <c r="D77" s="45"/>
      <c r="E77" s="39" t="s">
        <v>620</v>
      </c>
      <c r="F77" s="45"/>
      <c r="G77" s="45"/>
      <c r="H77" s="45"/>
      <c r="I77" s="45"/>
      <c r="J77" s="46"/>
    </row>
    <row r="78">
      <c r="A78" s="37" t="s">
        <v>56</v>
      </c>
      <c r="B78" s="37">
        <v>38</v>
      </c>
      <c r="C78" s="38" t="s">
        <v>618</v>
      </c>
      <c r="D78" s="37" t="s">
        <v>208</v>
      </c>
      <c r="E78" s="39" t="s">
        <v>621</v>
      </c>
      <c r="F78" s="40" t="s">
        <v>60</v>
      </c>
      <c r="G78" s="41">
        <v>1</v>
      </c>
      <c r="H78" s="42">
        <v>0</v>
      </c>
      <c r="I78" s="42">
        <f>ROUND(G78*H78,P4)</f>
        <v>0</v>
      </c>
      <c r="J78" s="37"/>
      <c r="O78" s="43">
        <f>I78*0.21</f>
        <v>0</v>
      </c>
      <c r="P78">
        <v>3</v>
      </c>
    </row>
    <row r="79">
      <c r="A79" s="37" t="s">
        <v>61</v>
      </c>
      <c r="B79" s="44"/>
      <c r="C79" s="45"/>
      <c r="D79" s="45"/>
      <c r="E79" s="39" t="s">
        <v>621</v>
      </c>
      <c r="F79" s="45"/>
      <c r="G79" s="45"/>
      <c r="H79" s="45"/>
      <c r="I79" s="45"/>
      <c r="J79" s="46"/>
    </row>
    <row r="80">
      <c r="A80" s="37" t="s">
        <v>56</v>
      </c>
      <c r="B80" s="37">
        <v>39</v>
      </c>
      <c r="C80" s="38" t="s">
        <v>618</v>
      </c>
      <c r="D80" s="37" t="s">
        <v>615</v>
      </c>
      <c r="E80" s="39" t="s">
        <v>622</v>
      </c>
      <c r="F80" s="40" t="s">
        <v>60</v>
      </c>
      <c r="G80" s="41">
        <v>1</v>
      </c>
      <c r="H80" s="42">
        <v>0</v>
      </c>
      <c r="I80" s="42">
        <f>ROUND(G80*H80,P4)</f>
        <v>0</v>
      </c>
      <c r="J80" s="37"/>
      <c r="O80" s="43">
        <f>I80*0.21</f>
        <v>0</v>
      </c>
      <c r="P80">
        <v>3</v>
      </c>
    </row>
    <row r="81">
      <c r="A81" s="37" t="s">
        <v>61</v>
      </c>
      <c r="B81" s="44"/>
      <c r="C81" s="45"/>
      <c r="D81" s="45"/>
      <c r="E81" s="39" t="s">
        <v>622</v>
      </c>
      <c r="F81" s="45"/>
      <c r="G81" s="45"/>
      <c r="H81" s="45"/>
      <c r="I81" s="45"/>
      <c r="J81" s="46"/>
    </row>
    <row r="82">
      <c r="A82" s="37" t="s">
        <v>56</v>
      </c>
      <c r="B82" s="37">
        <v>40</v>
      </c>
      <c r="C82" s="38" t="s">
        <v>618</v>
      </c>
      <c r="D82" s="37" t="s">
        <v>213</v>
      </c>
      <c r="E82" s="39" t="s">
        <v>623</v>
      </c>
      <c r="F82" s="40" t="s">
        <v>60</v>
      </c>
      <c r="G82" s="41">
        <v>1</v>
      </c>
      <c r="H82" s="42">
        <v>0</v>
      </c>
      <c r="I82" s="42">
        <f>ROUND(G82*H82,P4)</f>
        <v>0</v>
      </c>
      <c r="J82" s="37"/>
      <c r="O82" s="43">
        <f>I82*0.21</f>
        <v>0</v>
      </c>
      <c r="P82">
        <v>3</v>
      </c>
    </row>
    <row r="83">
      <c r="A83" s="37" t="s">
        <v>61</v>
      </c>
      <c r="B83" s="44"/>
      <c r="C83" s="45"/>
      <c r="D83" s="45"/>
      <c r="E83" s="39" t="s">
        <v>623</v>
      </c>
      <c r="F83" s="45"/>
      <c r="G83" s="45"/>
      <c r="H83" s="45"/>
      <c r="I83" s="45"/>
      <c r="J83" s="46"/>
    </row>
    <row r="84">
      <c r="A84" s="37" t="s">
        <v>56</v>
      </c>
      <c r="B84" s="37">
        <v>41</v>
      </c>
      <c r="C84" s="38" t="s">
        <v>618</v>
      </c>
      <c r="D84" s="37" t="s">
        <v>218</v>
      </c>
      <c r="E84" s="39" t="s">
        <v>624</v>
      </c>
      <c r="F84" s="40" t="s">
        <v>60</v>
      </c>
      <c r="G84" s="41">
        <v>1</v>
      </c>
      <c r="H84" s="42">
        <v>0</v>
      </c>
      <c r="I84" s="42">
        <f>ROUND(G84*H84,P4)</f>
        <v>0</v>
      </c>
      <c r="J84" s="37"/>
      <c r="O84" s="43">
        <f>I84*0.21</f>
        <v>0</v>
      </c>
      <c r="P84">
        <v>3</v>
      </c>
    </row>
    <row r="85">
      <c r="A85" s="37" t="s">
        <v>61</v>
      </c>
      <c r="B85" s="44"/>
      <c r="C85" s="45"/>
      <c r="D85" s="45"/>
      <c r="E85" s="39" t="s">
        <v>624</v>
      </c>
      <c r="F85" s="45"/>
      <c r="G85" s="45"/>
      <c r="H85" s="45"/>
      <c r="I85" s="45"/>
      <c r="J85" s="46"/>
    </row>
    <row r="86">
      <c r="A86" s="37" t="s">
        <v>56</v>
      </c>
      <c r="B86" s="37">
        <v>42</v>
      </c>
      <c r="C86" s="38" t="s">
        <v>618</v>
      </c>
      <c r="D86" s="37" t="s">
        <v>625</v>
      </c>
      <c r="E86" s="39" t="s">
        <v>626</v>
      </c>
      <c r="F86" s="40" t="s">
        <v>60</v>
      </c>
      <c r="G86" s="41">
        <v>1</v>
      </c>
      <c r="H86" s="42">
        <v>0</v>
      </c>
      <c r="I86" s="42">
        <f>ROUND(G86*H86,P4)</f>
        <v>0</v>
      </c>
      <c r="J86" s="37"/>
      <c r="O86" s="43">
        <f>I86*0.21</f>
        <v>0</v>
      </c>
      <c r="P86">
        <v>3</v>
      </c>
    </row>
    <row r="87">
      <c r="A87" s="37" t="s">
        <v>61</v>
      </c>
      <c r="B87" s="44"/>
      <c r="C87" s="45"/>
      <c r="D87" s="45"/>
      <c r="E87" s="39" t="s">
        <v>626</v>
      </c>
      <c r="F87" s="45"/>
      <c r="G87" s="45"/>
      <c r="H87" s="45"/>
      <c r="I87" s="45"/>
      <c r="J87" s="46"/>
    </row>
    <row r="88">
      <c r="A88" s="37" t="s">
        <v>56</v>
      </c>
      <c r="B88" s="37">
        <v>43</v>
      </c>
      <c r="C88" s="38" t="s">
        <v>627</v>
      </c>
      <c r="D88" s="37" t="s">
        <v>58</v>
      </c>
      <c r="E88" s="39" t="s">
        <v>628</v>
      </c>
      <c r="F88" s="40" t="s">
        <v>60</v>
      </c>
      <c r="G88" s="41">
        <v>1</v>
      </c>
      <c r="H88" s="42">
        <v>0</v>
      </c>
      <c r="I88" s="42">
        <f>ROUND(G88*H88,P4)</f>
        <v>0</v>
      </c>
      <c r="J88" s="37"/>
      <c r="O88" s="43">
        <f>I88*0.21</f>
        <v>0</v>
      </c>
      <c r="P88">
        <v>3</v>
      </c>
    </row>
    <row r="89">
      <c r="A89" s="37" t="s">
        <v>61</v>
      </c>
      <c r="B89" s="44"/>
      <c r="C89" s="45"/>
      <c r="D89" s="45"/>
      <c r="E89" s="39" t="s">
        <v>628</v>
      </c>
      <c r="F89" s="45"/>
      <c r="G89" s="45"/>
      <c r="H89" s="45"/>
      <c r="I89" s="45"/>
      <c r="J89" s="46"/>
    </row>
    <row r="90">
      <c r="A90" s="37" t="s">
        <v>56</v>
      </c>
      <c r="B90" s="37">
        <v>44</v>
      </c>
      <c r="C90" s="38" t="s">
        <v>629</v>
      </c>
      <c r="D90" s="37" t="s">
        <v>58</v>
      </c>
      <c r="E90" s="39" t="s">
        <v>630</v>
      </c>
      <c r="F90" s="40" t="s">
        <v>631</v>
      </c>
      <c r="G90" s="41">
        <v>2</v>
      </c>
      <c r="H90" s="42">
        <v>0</v>
      </c>
      <c r="I90" s="42">
        <f>ROUND(G90*H90,P4)</f>
        <v>0</v>
      </c>
      <c r="J90" s="37"/>
      <c r="O90" s="43">
        <f>I90*0.21</f>
        <v>0</v>
      </c>
      <c r="P90">
        <v>3</v>
      </c>
    </row>
    <row r="91">
      <c r="A91" s="37" t="s">
        <v>61</v>
      </c>
      <c r="B91" s="44"/>
      <c r="C91" s="45"/>
      <c r="D91" s="45"/>
      <c r="E91" s="39" t="s">
        <v>630</v>
      </c>
      <c r="F91" s="45"/>
      <c r="G91" s="45"/>
      <c r="H91" s="45"/>
      <c r="I91" s="45"/>
      <c r="J91" s="46"/>
    </row>
    <row r="92">
      <c r="A92" s="37" t="s">
        <v>56</v>
      </c>
      <c r="B92" s="37">
        <v>62</v>
      </c>
      <c r="C92" s="38" t="s">
        <v>632</v>
      </c>
      <c r="D92" s="37" t="s">
        <v>58</v>
      </c>
      <c r="E92" s="39" t="s">
        <v>633</v>
      </c>
      <c r="F92" s="40" t="s">
        <v>634</v>
      </c>
      <c r="G92" s="41">
        <v>1</v>
      </c>
      <c r="H92" s="42">
        <v>0</v>
      </c>
      <c r="I92" s="42">
        <f>ROUND(G92*H92,P4)</f>
        <v>0</v>
      </c>
      <c r="J92" s="37"/>
      <c r="O92" s="43">
        <f>I92*0.21</f>
        <v>0</v>
      </c>
      <c r="P92">
        <v>3</v>
      </c>
    </row>
    <row r="93">
      <c r="A93" s="37" t="s">
        <v>61</v>
      </c>
      <c r="B93" s="44"/>
      <c r="C93" s="45"/>
      <c r="D93" s="45"/>
      <c r="E93" s="39" t="s">
        <v>633</v>
      </c>
      <c r="F93" s="45"/>
      <c r="G93" s="45"/>
      <c r="H93" s="45"/>
      <c r="I93" s="45"/>
      <c r="J93" s="46"/>
    </row>
    <row r="94">
      <c r="A94" s="31" t="s">
        <v>53</v>
      </c>
      <c r="B94" s="32"/>
      <c r="C94" s="33" t="s">
        <v>213</v>
      </c>
      <c r="D94" s="34"/>
      <c r="E94" s="31" t="s">
        <v>635</v>
      </c>
      <c r="F94" s="34"/>
      <c r="G94" s="34"/>
      <c r="H94" s="34"/>
      <c r="I94" s="35">
        <f>SUMIFS(I95:I138,A95:A138,"P")</f>
        <v>0</v>
      </c>
      <c r="J94" s="36"/>
    </row>
    <row r="95">
      <c r="A95" s="37" t="s">
        <v>56</v>
      </c>
      <c r="B95" s="37">
        <v>1</v>
      </c>
      <c r="C95" s="38" t="s">
        <v>636</v>
      </c>
      <c r="D95" s="37" t="s">
        <v>58</v>
      </c>
      <c r="E95" s="39" t="s">
        <v>637</v>
      </c>
      <c r="F95" s="40" t="s">
        <v>141</v>
      </c>
      <c r="G95" s="41">
        <v>55</v>
      </c>
      <c r="H95" s="42">
        <v>0</v>
      </c>
      <c r="I95" s="42">
        <f>ROUND(G95*H95,P4)</f>
        <v>0</v>
      </c>
      <c r="J95" s="37"/>
      <c r="O95" s="43">
        <f>I95*0.21</f>
        <v>0</v>
      </c>
      <c r="P95">
        <v>3</v>
      </c>
    </row>
    <row r="96">
      <c r="A96" s="37" t="s">
        <v>61</v>
      </c>
      <c r="B96" s="44"/>
      <c r="C96" s="45"/>
      <c r="D96" s="45"/>
      <c r="E96" s="39" t="s">
        <v>637</v>
      </c>
      <c r="F96" s="45"/>
      <c r="G96" s="45"/>
      <c r="H96" s="45"/>
      <c r="I96" s="45"/>
      <c r="J96" s="46"/>
    </row>
    <row r="97">
      <c r="A97" s="37" t="s">
        <v>56</v>
      </c>
      <c r="B97" s="37">
        <v>2</v>
      </c>
      <c r="C97" s="38" t="s">
        <v>636</v>
      </c>
      <c r="D97" s="37" t="s">
        <v>110</v>
      </c>
      <c r="E97" s="39" t="s">
        <v>638</v>
      </c>
      <c r="F97" s="40" t="s">
        <v>141</v>
      </c>
      <c r="G97" s="41">
        <v>60</v>
      </c>
      <c r="H97" s="42">
        <v>0</v>
      </c>
      <c r="I97" s="42">
        <f>ROUND(G97*H97,P4)</f>
        <v>0</v>
      </c>
      <c r="J97" s="37"/>
      <c r="O97" s="43">
        <f>I97*0.21</f>
        <v>0</v>
      </c>
      <c r="P97">
        <v>3</v>
      </c>
    </row>
    <row r="98">
      <c r="A98" s="37" t="s">
        <v>61</v>
      </c>
      <c r="B98" s="44"/>
      <c r="C98" s="45"/>
      <c r="D98" s="45"/>
      <c r="E98" s="39" t="s">
        <v>638</v>
      </c>
      <c r="F98" s="45"/>
      <c r="G98" s="45"/>
      <c r="H98" s="45"/>
      <c r="I98" s="45"/>
      <c r="J98" s="46"/>
    </row>
    <row r="99">
      <c r="A99" s="37" t="s">
        <v>56</v>
      </c>
      <c r="B99" s="37">
        <v>3</v>
      </c>
      <c r="C99" s="38" t="s">
        <v>636</v>
      </c>
      <c r="D99" s="37" t="s">
        <v>208</v>
      </c>
      <c r="E99" s="39" t="s">
        <v>613</v>
      </c>
      <c r="F99" s="40" t="s">
        <v>566</v>
      </c>
      <c r="G99" s="41">
        <v>15</v>
      </c>
      <c r="H99" s="42">
        <v>0</v>
      </c>
      <c r="I99" s="42">
        <f>ROUND(G99*H99,P4)</f>
        <v>0</v>
      </c>
      <c r="J99" s="37"/>
      <c r="O99" s="43">
        <f>I99*0.21</f>
        <v>0</v>
      </c>
      <c r="P99">
        <v>3</v>
      </c>
    </row>
    <row r="100">
      <c r="A100" s="37" t="s">
        <v>61</v>
      </c>
      <c r="B100" s="44"/>
      <c r="C100" s="45"/>
      <c r="D100" s="45"/>
      <c r="E100" s="39" t="s">
        <v>613</v>
      </c>
      <c r="F100" s="45"/>
      <c r="G100" s="45"/>
      <c r="H100" s="45"/>
      <c r="I100" s="45"/>
      <c r="J100" s="46"/>
    </row>
    <row r="101">
      <c r="A101" s="37" t="s">
        <v>56</v>
      </c>
      <c r="B101" s="37">
        <v>4</v>
      </c>
      <c r="C101" s="38" t="s">
        <v>639</v>
      </c>
      <c r="D101" s="37" t="s">
        <v>58</v>
      </c>
      <c r="E101" s="39" t="s">
        <v>640</v>
      </c>
      <c r="F101" s="40" t="s">
        <v>566</v>
      </c>
      <c r="G101" s="41">
        <v>15</v>
      </c>
      <c r="H101" s="42">
        <v>0</v>
      </c>
      <c r="I101" s="42">
        <f>ROUND(G101*H101,P4)</f>
        <v>0</v>
      </c>
      <c r="J101" s="37"/>
      <c r="O101" s="43">
        <f>I101*0.21</f>
        <v>0</v>
      </c>
      <c r="P101">
        <v>3</v>
      </c>
    </row>
    <row r="102">
      <c r="A102" s="37" t="s">
        <v>61</v>
      </c>
      <c r="B102" s="44"/>
      <c r="C102" s="45"/>
      <c r="D102" s="45"/>
      <c r="E102" s="39" t="s">
        <v>640</v>
      </c>
      <c r="F102" s="45"/>
      <c r="G102" s="45"/>
      <c r="H102" s="45"/>
      <c r="I102" s="45"/>
      <c r="J102" s="46"/>
    </row>
    <row r="103">
      <c r="A103" s="37" t="s">
        <v>56</v>
      </c>
      <c r="B103" s="37">
        <v>5</v>
      </c>
      <c r="C103" s="38" t="s">
        <v>641</v>
      </c>
      <c r="D103" s="37" t="s">
        <v>58</v>
      </c>
      <c r="E103" s="39" t="s">
        <v>642</v>
      </c>
      <c r="F103" s="40" t="s">
        <v>566</v>
      </c>
      <c r="G103" s="41">
        <v>15</v>
      </c>
      <c r="H103" s="42">
        <v>0</v>
      </c>
      <c r="I103" s="42">
        <f>ROUND(G103*H103,P4)</f>
        <v>0</v>
      </c>
      <c r="J103" s="37"/>
      <c r="O103" s="43">
        <f>I103*0.21</f>
        <v>0</v>
      </c>
      <c r="P103">
        <v>3</v>
      </c>
    </row>
    <row r="104">
      <c r="A104" s="37" t="s">
        <v>61</v>
      </c>
      <c r="B104" s="44"/>
      <c r="C104" s="45"/>
      <c r="D104" s="45"/>
      <c r="E104" s="39" t="s">
        <v>642</v>
      </c>
      <c r="F104" s="45"/>
      <c r="G104" s="45"/>
      <c r="H104" s="45"/>
      <c r="I104" s="45"/>
      <c r="J104" s="46"/>
    </row>
    <row r="105">
      <c r="A105" s="37" t="s">
        <v>56</v>
      </c>
      <c r="B105" s="37">
        <v>6</v>
      </c>
      <c r="C105" s="38" t="s">
        <v>641</v>
      </c>
      <c r="D105" s="37" t="s">
        <v>110</v>
      </c>
      <c r="E105" s="39" t="s">
        <v>643</v>
      </c>
      <c r="F105" s="40" t="s">
        <v>566</v>
      </c>
      <c r="G105" s="41">
        <v>13</v>
      </c>
      <c r="H105" s="42">
        <v>0</v>
      </c>
      <c r="I105" s="42">
        <f>ROUND(G105*H105,P4)</f>
        <v>0</v>
      </c>
      <c r="J105" s="37"/>
      <c r="O105" s="43">
        <f>I105*0.21</f>
        <v>0</v>
      </c>
      <c r="P105">
        <v>3</v>
      </c>
    </row>
    <row r="106">
      <c r="A106" s="37" t="s">
        <v>61</v>
      </c>
      <c r="B106" s="44"/>
      <c r="C106" s="45"/>
      <c r="D106" s="45"/>
      <c r="E106" s="39" t="s">
        <v>643</v>
      </c>
      <c r="F106" s="45"/>
      <c r="G106" s="45"/>
      <c r="H106" s="45"/>
      <c r="I106" s="45"/>
      <c r="J106" s="46"/>
    </row>
    <row r="107">
      <c r="A107" s="37" t="s">
        <v>56</v>
      </c>
      <c r="B107" s="37">
        <v>7</v>
      </c>
      <c r="C107" s="38" t="s">
        <v>641</v>
      </c>
      <c r="D107" s="37" t="s">
        <v>208</v>
      </c>
      <c r="E107" s="39" t="s">
        <v>644</v>
      </c>
      <c r="F107" s="40" t="s">
        <v>566</v>
      </c>
      <c r="G107" s="41">
        <v>2</v>
      </c>
      <c r="H107" s="42">
        <v>0</v>
      </c>
      <c r="I107" s="42">
        <f>ROUND(G107*H107,P4)</f>
        <v>0</v>
      </c>
      <c r="J107" s="37"/>
      <c r="O107" s="43">
        <f>I107*0.21</f>
        <v>0</v>
      </c>
      <c r="P107">
        <v>3</v>
      </c>
    </row>
    <row r="108">
      <c r="A108" s="37" t="s">
        <v>61</v>
      </c>
      <c r="B108" s="44"/>
      <c r="C108" s="45"/>
      <c r="D108" s="45"/>
      <c r="E108" s="39" t="s">
        <v>644</v>
      </c>
      <c r="F108" s="45"/>
      <c r="G108" s="45"/>
      <c r="H108" s="45"/>
      <c r="I108" s="45"/>
      <c r="J108" s="46"/>
    </row>
    <row r="109">
      <c r="A109" s="37" t="s">
        <v>56</v>
      </c>
      <c r="B109" s="37">
        <v>8</v>
      </c>
      <c r="C109" s="38" t="s">
        <v>641</v>
      </c>
      <c r="D109" s="37" t="s">
        <v>615</v>
      </c>
      <c r="E109" s="39" t="s">
        <v>645</v>
      </c>
      <c r="F109" s="40" t="s">
        <v>91</v>
      </c>
      <c r="G109" s="41">
        <v>23</v>
      </c>
      <c r="H109" s="42">
        <v>0</v>
      </c>
      <c r="I109" s="42">
        <f>ROUND(G109*H109,P4)</f>
        <v>0</v>
      </c>
      <c r="J109" s="37"/>
      <c r="O109" s="43">
        <f>I109*0.21</f>
        <v>0</v>
      </c>
      <c r="P109">
        <v>3</v>
      </c>
    </row>
    <row r="110">
      <c r="A110" s="37" t="s">
        <v>61</v>
      </c>
      <c r="B110" s="44"/>
      <c r="C110" s="45"/>
      <c r="D110" s="45"/>
      <c r="E110" s="39" t="s">
        <v>645</v>
      </c>
      <c r="F110" s="45"/>
      <c r="G110" s="45"/>
      <c r="H110" s="45"/>
      <c r="I110" s="45"/>
      <c r="J110" s="46"/>
    </row>
    <row r="111">
      <c r="A111" s="37" t="s">
        <v>56</v>
      </c>
      <c r="B111" s="37">
        <v>9</v>
      </c>
      <c r="C111" s="38" t="s">
        <v>641</v>
      </c>
      <c r="D111" s="37" t="s">
        <v>213</v>
      </c>
      <c r="E111" s="39" t="s">
        <v>646</v>
      </c>
      <c r="F111" s="40" t="s">
        <v>566</v>
      </c>
      <c r="G111" s="41">
        <v>15</v>
      </c>
      <c r="H111" s="42">
        <v>0</v>
      </c>
      <c r="I111" s="42">
        <f>ROUND(G111*H111,P4)</f>
        <v>0</v>
      </c>
      <c r="J111" s="37"/>
      <c r="O111" s="43">
        <f>I111*0.21</f>
        <v>0</v>
      </c>
      <c r="P111">
        <v>3</v>
      </c>
    </row>
    <row r="112">
      <c r="A112" s="37" t="s">
        <v>61</v>
      </c>
      <c r="B112" s="44"/>
      <c r="C112" s="45"/>
      <c r="D112" s="45"/>
      <c r="E112" s="39" t="s">
        <v>646</v>
      </c>
      <c r="F112" s="45"/>
      <c r="G112" s="45"/>
      <c r="H112" s="45"/>
      <c r="I112" s="45"/>
      <c r="J112" s="46"/>
    </row>
    <row r="113">
      <c r="A113" s="37" t="s">
        <v>56</v>
      </c>
      <c r="B113" s="37">
        <v>10</v>
      </c>
      <c r="C113" s="38" t="s">
        <v>647</v>
      </c>
      <c r="D113" s="37" t="s">
        <v>58</v>
      </c>
      <c r="E113" s="39" t="s">
        <v>648</v>
      </c>
      <c r="F113" s="40" t="s">
        <v>566</v>
      </c>
      <c r="G113" s="41">
        <v>13</v>
      </c>
      <c r="H113" s="42">
        <v>0</v>
      </c>
      <c r="I113" s="42">
        <f>ROUND(G113*H113,P4)</f>
        <v>0</v>
      </c>
      <c r="J113" s="37"/>
      <c r="O113" s="43">
        <f>I113*0.21</f>
        <v>0</v>
      </c>
      <c r="P113">
        <v>3</v>
      </c>
    </row>
    <row r="114">
      <c r="A114" s="37" t="s">
        <v>61</v>
      </c>
      <c r="B114" s="44"/>
      <c r="C114" s="45"/>
      <c r="D114" s="45"/>
      <c r="E114" s="39" t="s">
        <v>648</v>
      </c>
      <c r="F114" s="45"/>
      <c r="G114" s="45"/>
      <c r="H114" s="45"/>
      <c r="I114" s="45"/>
      <c r="J114" s="46"/>
    </row>
    <row r="115">
      <c r="A115" s="37" t="s">
        <v>56</v>
      </c>
      <c r="B115" s="37">
        <v>11</v>
      </c>
      <c r="C115" s="38" t="s">
        <v>647</v>
      </c>
      <c r="D115" s="37" t="s">
        <v>110</v>
      </c>
      <c r="E115" s="39" t="s">
        <v>649</v>
      </c>
      <c r="F115" s="40" t="s">
        <v>566</v>
      </c>
      <c r="G115" s="41">
        <v>2</v>
      </c>
      <c r="H115" s="42">
        <v>0</v>
      </c>
      <c r="I115" s="42">
        <f>ROUND(G115*H115,P4)</f>
        <v>0</v>
      </c>
      <c r="J115" s="37"/>
      <c r="O115" s="43">
        <f>I115*0.21</f>
        <v>0</v>
      </c>
      <c r="P115">
        <v>3</v>
      </c>
    </row>
    <row r="116">
      <c r="A116" s="37" t="s">
        <v>61</v>
      </c>
      <c r="B116" s="44"/>
      <c r="C116" s="45"/>
      <c r="D116" s="45"/>
      <c r="E116" s="39" t="s">
        <v>649</v>
      </c>
      <c r="F116" s="45"/>
      <c r="G116" s="45"/>
      <c r="H116" s="45"/>
      <c r="I116" s="45"/>
      <c r="J116" s="46"/>
    </row>
    <row r="117">
      <c r="A117" s="37" t="s">
        <v>56</v>
      </c>
      <c r="B117" s="37">
        <v>12</v>
      </c>
      <c r="C117" s="38" t="s">
        <v>647</v>
      </c>
      <c r="D117" s="37" t="s">
        <v>208</v>
      </c>
      <c r="E117" s="39" t="s">
        <v>650</v>
      </c>
      <c r="F117" s="40" t="s">
        <v>566</v>
      </c>
      <c r="G117" s="41">
        <v>2</v>
      </c>
      <c r="H117" s="42">
        <v>0</v>
      </c>
      <c r="I117" s="42">
        <f>ROUND(G117*H117,P4)</f>
        <v>0</v>
      </c>
      <c r="J117" s="37"/>
      <c r="O117" s="43">
        <f>I117*0.21</f>
        <v>0</v>
      </c>
      <c r="P117">
        <v>3</v>
      </c>
    </row>
    <row r="118">
      <c r="A118" s="37" t="s">
        <v>61</v>
      </c>
      <c r="B118" s="44"/>
      <c r="C118" s="45"/>
      <c r="D118" s="45"/>
      <c r="E118" s="39" t="s">
        <v>650</v>
      </c>
      <c r="F118" s="45"/>
      <c r="G118" s="45"/>
      <c r="H118" s="45"/>
      <c r="I118" s="45"/>
      <c r="J118" s="46"/>
    </row>
    <row r="119">
      <c r="A119" s="37" t="s">
        <v>56</v>
      </c>
      <c r="B119" s="37">
        <v>13</v>
      </c>
      <c r="C119" s="38" t="s">
        <v>647</v>
      </c>
      <c r="D119" s="37" t="s">
        <v>615</v>
      </c>
      <c r="E119" s="39" t="s">
        <v>651</v>
      </c>
      <c r="F119" s="40" t="s">
        <v>91</v>
      </c>
      <c r="G119" s="41">
        <v>4.2999999999999998</v>
      </c>
      <c r="H119" s="42">
        <v>0</v>
      </c>
      <c r="I119" s="42">
        <f>ROUND(G119*H119,P4)</f>
        <v>0</v>
      </c>
      <c r="J119" s="37"/>
      <c r="O119" s="43">
        <f>I119*0.21</f>
        <v>0</v>
      </c>
      <c r="P119">
        <v>3</v>
      </c>
    </row>
    <row r="120">
      <c r="A120" s="37" t="s">
        <v>61</v>
      </c>
      <c r="B120" s="44"/>
      <c r="C120" s="45"/>
      <c r="D120" s="45"/>
      <c r="E120" s="39" t="s">
        <v>651</v>
      </c>
      <c r="F120" s="45"/>
      <c r="G120" s="45"/>
      <c r="H120" s="45"/>
      <c r="I120" s="45"/>
      <c r="J120" s="46"/>
    </row>
    <row r="121">
      <c r="A121" s="37" t="s">
        <v>56</v>
      </c>
      <c r="B121" s="37">
        <v>14</v>
      </c>
      <c r="C121" s="38" t="s">
        <v>652</v>
      </c>
      <c r="D121" s="37" t="s">
        <v>58</v>
      </c>
      <c r="E121" s="39" t="s">
        <v>578</v>
      </c>
      <c r="F121" s="40" t="s">
        <v>566</v>
      </c>
      <c r="G121" s="41">
        <v>15</v>
      </c>
      <c r="H121" s="42">
        <v>0</v>
      </c>
      <c r="I121" s="42">
        <f>ROUND(G121*H121,P4)</f>
        <v>0</v>
      </c>
      <c r="J121" s="37"/>
      <c r="O121" s="43">
        <f>I121*0.21</f>
        <v>0</v>
      </c>
      <c r="P121">
        <v>3</v>
      </c>
    </row>
    <row r="122">
      <c r="A122" s="37" t="s">
        <v>61</v>
      </c>
      <c r="B122" s="44"/>
      <c r="C122" s="45"/>
      <c r="D122" s="45"/>
      <c r="E122" s="39" t="s">
        <v>578</v>
      </c>
      <c r="F122" s="45"/>
      <c r="G122" s="45"/>
      <c r="H122" s="45"/>
      <c r="I122" s="45"/>
      <c r="J122" s="46"/>
    </row>
    <row r="123">
      <c r="A123" s="37" t="s">
        <v>56</v>
      </c>
      <c r="B123" s="37">
        <v>15</v>
      </c>
      <c r="C123" s="38" t="s">
        <v>653</v>
      </c>
      <c r="D123" s="37" t="s">
        <v>58</v>
      </c>
      <c r="E123" s="39" t="s">
        <v>654</v>
      </c>
      <c r="F123" s="40" t="s">
        <v>141</v>
      </c>
      <c r="G123" s="41">
        <v>520</v>
      </c>
      <c r="H123" s="42">
        <v>0</v>
      </c>
      <c r="I123" s="42">
        <f>ROUND(G123*H123,P4)</f>
        <v>0</v>
      </c>
      <c r="J123" s="37"/>
      <c r="O123" s="43">
        <f>I123*0.21</f>
        <v>0</v>
      </c>
      <c r="P123">
        <v>3</v>
      </c>
    </row>
    <row r="124">
      <c r="A124" s="37" t="s">
        <v>61</v>
      </c>
      <c r="B124" s="44"/>
      <c r="C124" s="45"/>
      <c r="D124" s="45"/>
      <c r="E124" s="39" t="s">
        <v>654</v>
      </c>
      <c r="F124" s="45"/>
      <c r="G124" s="45"/>
      <c r="H124" s="45"/>
      <c r="I124" s="45"/>
      <c r="J124" s="46"/>
    </row>
    <row r="125">
      <c r="A125" s="37" t="s">
        <v>56</v>
      </c>
      <c r="B125" s="37">
        <v>16</v>
      </c>
      <c r="C125" s="38" t="s">
        <v>655</v>
      </c>
      <c r="D125" s="37" t="s">
        <v>58</v>
      </c>
      <c r="E125" s="39" t="s">
        <v>656</v>
      </c>
      <c r="F125" s="40" t="s">
        <v>566</v>
      </c>
      <c r="G125" s="41">
        <v>60</v>
      </c>
      <c r="H125" s="42">
        <v>0</v>
      </c>
      <c r="I125" s="42">
        <f>ROUND(G125*H125,P4)</f>
        <v>0</v>
      </c>
      <c r="J125" s="37"/>
      <c r="O125" s="43">
        <f>I125*0.21</f>
        <v>0</v>
      </c>
      <c r="P125">
        <v>3</v>
      </c>
    </row>
    <row r="126">
      <c r="A126" s="37" t="s">
        <v>61</v>
      </c>
      <c r="B126" s="44"/>
      <c r="C126" s="45"/>
      <c r="D126" s="45"/>
      <c r="E126" s="39" t="s">
        <v>656</v>
      </c>
      <c r="F126" s="45"/>
      <c r="G126" s="45"/>
      <c r="H126" s="45"/>
      <c r="I126" s="45"/>
      <c r="J126" s="46"/>
    </row>
    <row r="127">
      <c r="A127" s="37" t="s">
        <v>56</v>
      </c>
      <c r="B127" s="37">
        <v>17</v>
      </c>
      <c r="C127" s="38" t="s">
        <v>75</v>
      </c>
      <c r="D127" s="37" t="s">
        <v>58</v>
      </c>
      <c r="E127" s="39" t="s">
        <v>657</v>
      </c>
      <c r="F127" s="40" t="s">
        <v>141</v>
      </c>
      <c r="G127" s="41">
        <v>560</v>
      </c>
      <c r="H127" s="42">
        <v>0</v>
      </c>
      <c r="I127" s="42">
        <f>ROUND(G127*H127,P4)</f>
        <v>0</v>
      </c>
      <c r="J127" s="37"/>
      <c r="O127" s="43">
        <f>I127*0.21</f>
        <v>0</v>
      </c>
      <c r="P127">
        <v>3</v>
      </c>
    </row>
    <row r="128">
      <c r="A128" s="37" t="s">
        <v>61</v>
      </c>
      <c r="B128" s="44"/>
      <c r="C128" s="45"/>
      <c r="D128" s="45"/>
      <c r="E128" s="39" t="s">
        <v>657</v>
      </c>
      <c r="F128" s="45"/>
      <c r="G128" s="45"/>
      <c r="H128" s="45"/>
      <c r="I128" s="45"/>
      <c r="J128" s="46"/>
    </row>
    <row r="129">
      <c r="A129" s="37" t="s">
        <v>56</v>
      </c>
      <c r="B129" s="37">
        <v>18</v>
      </c>
      <c r="C129" s="38" t="s">
        <v>75</v>
      </c>
      <c r="D129" s="37" t="s">
        <v>110</v>
      </c>
      <c r="E129" s="39" t="s">
        <v>658</v>
      </c>
      <c r="F129" s="40" t="s">
        <v>141</v>
      </c>
      <c r="G129" s="41">
        <v>120</v>
      </c>
      <c r="H129" s="42">
        <v>0</v>
      </c>
      <c r="I129" s="42">
        <f>ROUND(G129*H129,P4)</f>
        <v>0</v>
      </c>
      <c r="J129" s="37"/>
      <c r="O129" s="43">
        <f>I129*0.21</f>
        <v>0</v>
      </c>
      <c r="P129">
        <v>3</v>
      </c>
    </row>
    <row r="130">
      <c r="A130" s="37" t="s">
        <v>61</v>
      </c>
      <c r="B130" s="44"/>
      <c r="C130" s="45"/>
      <c r="D130" s="45"/>
      <c r="E130" s="39" t="s">
        <v>658</v>
      </c>
      <c r="F130" s="45"/>
      <c r="G130" s="45"/>
      <c r="H130" s="45"/>
      <c r="I130" s="45"/>
      <c r="J130" s="46"/>
    </row>
    <row r="131">
      <c r="A131" s="37" t="s">
        <v>56</v>
      </c>
      <c r="B131" s="37">
        <v>19</v>
      </c>
      <c r="C131" s="38" t="s">
        <v>659</v>
      </c>
      <c r="D131" s="37" t="s">
        <v>58</v>
      </c>
      <c r="E131" s="39" t="s">
        <v>660</v>
      </c>
      <c r="F131" s="40" t="s">
        <v>566</v>
      </c>
      <c r="G131" s="41">
        <v>15</v>
      </c>
      <c r="H131" s="42">
        <v>0</v>
      </c>
      <c r="I131" s="42">
        <f>ROUND(G131*H131,P4)</f>
        <v>0</v>
      </c>
      <c r="J131" s="37"/>
      <c r="O131" s="43">
        <f>I131*0.21</f>
        <v>0</v>
      </c>
      <c r="P131">
        <v>3</v>
      </c>
    </row>
    <row r="132">
      <c r="A132" s="37" t="s">
        <v>61</v>
      </c>
      <c r="B132" s="44"/>
      <c r="C132" s="45"/>
      <c r="D132" s="45"/>
      <c r="E132" s="39" t="s">
        <v>660</v>
      </c>
      <c r="F132" s="45"/>
      <c r="G132" s="45"/>
      <c r="H132" s="45"/>
      <c r="I132" s="45"/>
      <c r="J132" s="46"/>
    </row>
    <row r="133">
      <c r="A133" s="37" t="s">
        <v>56</v>
      </c>
      <c r="B133" s="37">
        <v>20</v>
      </c>
      <c r="C133" s="38" t="s">
        <v>661</v>
      </c>
      <c r="D133" s="37" t="s">
        <v>58</v>
      </c>
      <c r="E133" s="39" t="s">
        <v>662</v>
      </c>
      <c r="F133" s="40" t="s">
        <v>566</v>
      </c>
      <c r="G133" s="41">
        <v>15</v>
      </c>
      <c r="H133" s="42">
        <v>0</v>
      </c>
      <c r="I133" s="42">
        <f>ROUND(G133*H133,P4)</f>
        <v>0</v>
      </c>
      <c r="J133" s="37"/>
      <c r="O133" s="43">
        <f>I133*0.21</f>
        <v>0</v>
      </c>
      <c r="P133">
        <v>3</v>
      </c>
    </row>
    <row r="134">
      <c r="A134" s="37" t="s">
        <v>61</v>
      </c>
      <c r="B134" s="44"/>
      <c r="C134" s="45"/>
      <c r="D134" s="45"/>
      <c r="E134" s="39" t="s">
        <v>662</v>
      </c>
      <c r="F134" s="45"/>
      <c r="G134" s="45"/>
      <c r="H134" s="45"/>
      <c r="I134" s="45"/>
      <c r="J134" s="46"/>
    </row>
    <row r="135">
      <c r="A135" s="37" t="s">
        <v>56</v>
      </c>
      <c r="B135" s="37">
        <v>45</v>
      </c>
      <c r="C135" s="38" t="s">
        <v>663</v>
      </c>
      <c r="D135" s="37" t="s">
        <v>58</v>
      </c>
      <c r="E135" s="39" t="s">
        <v>664</v>
      </c>
      <c r="F135" s="40" t="s">
        <v>141</v>
      </c>
      <c r="G135" s="41">
        <v>30</v>
      </c>
      <c r="H135" s="42">
        <v>0</v>
      </c>
      <c r="I135" s="42">
        <f>ROUND(G135*H135,P4)</f>
        <v>0</v>
      </c>
      <c r="J135" s="37"/>
      <c r="O135" s="43">
        <f>I135*0.21</f>
        <v>0</v>
      </c>
      <c r="P135">
        <v>3</v>
      </c>
    </row>
    <row r="136">
      <c r="A136" s="37" t="s">
        <v>61</v>
      </c>
      <c r="B136" s="44"/>
      <c r="C136" s="45"/>
      <c r="D136" s="45"/>
      <c r="E136" s="39" t="s">
        <v>664</v>
      </c>
      <c r="F136" s="45"/>
      <c r="G136" s="45"/>
      <c r="H136" s="45"/>
      <c r="I136" s="45"/>
      <c r="J136" s="46"/>
    </row>
    <row r="137">
      <c r="A137" s="37" t="s">
        <v>56</v>
      </c>
      <c r="B137" s="37">
        <v>63</v>
      </c>
      <c r="C137" s="38" t="s">
        <v>665</v>
      </c>
      <c r="D137" s="37" t="s">
        <v>58</v>
      </c>
      <c r="E137" s="39" t="s">
        <v>666</v>
      </c>
      <c r="F137" s="40" t="s">
        <v>566</v>
      </c>
      <c r="G137" s="41">
        <v>1</v>
      </c>
      <c r="H137" s="42">
        <v>0</v>
      </c>
      <c r="I137" s="42">
        <f>ROUND(G137*H137,P4)</f>
        <v>0</v>
      </c>
      <c r="J137" s="37"/>
      <c r="O137" s="43">
        <f>I137*0.21</f>
        <v>0</v>
      </c>
      <c r="P137">
        <v>3</v>
      </c>
    </row>
    <row r="138">
      <c r="A138" s="37" t="s">
        <v>61</v>
      </c>
      <c r="B138" s="48"/>
      <c r="C138" s="49"/>
      <c r="D138" s="49"/>
      <c r="E138" s="39" t="s">
        <v>666</v>
      </c>
      <c r="F138" s="49"/>
      <c r="G138" s="49"/>
      <c r="H138" s="49"/>
      <c r="I138" s="49"/>
      <c r="J138" s="50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Štípková Romana, Ing. </dc:creator>
  <cp:lastModifiedBy>Štípková Romana, Ing. </cp:lastModifiedBy>
  <dcterms:created xsi:type="dcterms:W3CDTF">2025-11-04T07:58:02Z</dcterms:created>
  <dcterms:modified xsi:type="dcterms:W3CDTF">2025-11-04T07:58:03Z</dcterms:modified>
</cp:coreProperties>
</file>