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Titulní list" sheetId="1" r:id="rId1"/>
    <sheet name="R-001" sheetId="2" r:id="rId2"/>
    <sheet name="P-001" sheetId="3" r:id="rId3"/>
    <sheet name="R-101" sheetId="4" r:id="rId4"/>
    <sheet name="P-101" sheetId="5" r:id="rId5"/>
    <sheet name="R-102" sheetId="6" r:id="rId6"/>
    <sheet name="P-102" sheetId="7" r:id="rId7"/>
    <sheet name="R-126" sheetId="8" r:id="rId8"/>
    <sheet name="P-126" sheetId="9" r:id="rId9"/>
    <sheet name="R-129" sheetId="10" r:id="rId10"/>
    <sheet name="P-129" sheetId="11" r:id="rId11"/>
    <sheet name="R-201" sheetId="12" r:id="rId12"/>
    <sheet name="P-201" sheetId="13" r:id="rId13"/>
    <sheet name="R-202" sheetId="14" r:id="rId14"/>
    <sheet name="P-202" sheetId="15" r:id="rId15"/>
    <sheet name="R-203" sheetId="16" r:id="rId16"/>
    <sheet name="P-203" sheetId="17" r:id="rId17"/>
    <sheet name="R-205" sheetId="18" r:id="rId18"/>
    <sheet name="P-205" sheetId="19" r:id="rId19"/>
    <sheet name="R-206" sheetId="20" r:id="rId20"/>
    <sheet name="P-206" sheetId="21" r:id="rId21"/>
    <sheet name="R-215" sheetId="22" r:id="rId22"/>
    <sheet name="P-215" sheetId="23" r:id="rId23"/>
    <sheet name="R-221" sheetId="24" r:id="rId24"/>
    <sheet name="P-221" sheetId="25" r:id="rId25"/>
    <sheet name="R-306" sheetId="26" r:id="rId26"/>
    <sheet name="P-306" sheetId="27" r:id="rId27"/>
    <sheet name="R-316" sheetId="28" r:id="rId28"/>
    <sheet name="P-316" sheetId="29" r:id="rId29"/>
    <sheet name="R-319" sheetId="30" r:id="rId30"/>
    <sheet name="P-319" sheetId="31" r:id="rId31"/>
    <sheet name="R-SO-1 - 209" sheetId="32" r:id="rId32"/>
    <sheet name="P-SO-1 - 209" sheetId="33" r:id="rId33"/>
    <sheet name="R-chodby" sheetId="34" r:id="rId34"/>
    <sheet name="P-chodby" sheetId="35" r:id="rId35"/>
  </sheets>
  <definedNames/>
  <calcPr fullCalcOnLoad="1"/>
</workbook>
</file>

<file path=xl/sharedStrings.xml><?xml version="1.0" encoding="utf-8"?>
<sst xmlns="http://schemas.openxmlformats.org/spreadsheetml/2006/main" count="2181" uniqueCount="203">
  <si>
    <t>Sollertia spol. s r.o.</t>
  </si>
  <si>
    <t xml:space="preserve">   Lipová 93, 541 01 Trutnov   </t>
  </si>
  <si>
    <t xml:space="preserve">   tel./fax 499 814092, mobil 604 973681, e-mail: podlipny@sollertia.cz   </t>
  </si>
  <si>
    <t>Zakázka číslo:</t>
  </si>
  <si>
    <t>název:</t>
  </si>
  <si>
    <t>Investor:</t>
  </si>
  <si>
    <t>Vypracoval:</t>
  </si>
  <si>
    <t>Ing. Miroslav Podlipný</t>
  </si>
  <si>
    <t>E-mail:</t>
  </si>
  <si>
    <t>podlipny@sollertia.cz</t>
  </si>
  <si>
    <t>Dne: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</si>
  <si>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</si>
  <si>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</si>
  <si>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</si>
  <si>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</si>
  <si>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</si>
  <si>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</si>
  <si>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</si>
  <si>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Materiály</t>
  </si>
  <si>
    <t>Práce v HZS</t>
  </si>
  <si>
    <t>Kap.</t>
  </si>
  <si>
    <t>Základ DPH</t>
  </si>
  <si>
    <t xml:space="preserve">A.  </t>
  </si>
  <si>
    <t>UPRAVENÉ ROZPOČTOVÉ NÁKLADY</t>
  </si>
  <si>
    <t>C21M - Elektromontáže (MONTÁŽ)</t>
  </si>
  <si>
    <t>CELKEM URN</t>
  </si>
  <si>
    <t xml:space="preserve">B.  </t>
  </si>
  <si>
    <t>CELKEM HZS</t>
  </si>
  <si>
    <t xml:space="preserve">C.  </t>
  </si>
  <si>
    <t>DODÁVKA ZAŘÍZENÍ</t>
  </si>
  <si>
    <t>CELKEM DODÁVKA</t>
  </si>
  <si>
    <t xml:space="preserve">D.  </t>
  </si>
  <si>
    <t>VEDLEJŠÍ ROZPOČTOVÉ NÁKLADY</t>
  </si>
  <si>
    <t>CELKEM VRN</t>
  </si>
  <si>
    <t>REKAPITULACE CELKEM</t>
  </si>
  <si>
    <t>Textová část a výkresová dokumentace :</t>
  </si>
  <si>
    <t>Podružný materiál</t>
  </si>
  <si>
    <t>%</t>
  </si>
  <si>
    <t>Prořez (m, kg)</t>
  </si>
  <si>
    <t>Materiál nosný</t>
  </si>
  <si>
    <t xml:space="preserve">  Doprava z C21M a nosného materiálu</t>
  </si>
  <si>
    <t xml:space="preserve">  GZS z C21M a nosného materiálu</t>
  </si>
  <si>
    <t xml:space="preserve">  Podíl přidružených výkonů z C21M a nosného materiálu</t>
  </si>
  <si>
    <t>REZERVA</t>
  </si>
  <si>
    <t>CELKEM</t>
  </si>
  <si>
    <t>Celkem za ceník C21M :</t>
  </si>
  <si>
    <t>Celkem za materiály :</t>
  </si>
  <si>
    <t>Celkem za práci v HZS :</t>
  </si>
  <si>
    <t>hod.</t>
  </si>
  <si>
    <t>00001</t>
  </si>
  <si>
    <t>Úklid pracoviště</t>
  </si>
  <si>
    <t>Základní Škola, V Domcích 488, Trutnov</t>
  </si>
  <si>
    <t>Základní Škola</t>
  </si>
  <si>
    <t>V Domcích 488, 541 01 Trutnov</t>
  </si>
  <si>
    <t>CELKOVÁ REKAPITULACE</t>
  </si>
  <si>
    <t>lišta vkládací do 20-40mm</t>
  </si>
  <si>
    <t>m</t>
  </si>
  <si>
    <t>svítidlo LED stropní přisazené s mřížkou</t>
  </si>
  <si>
    <t>ks</t>
  </si>
  <si>
    <t>CYKY 3x1.5 mm2 (VU)</t>
  </si>
  <si>
    <t>montáž - zapojení na stávající světelný rozvod</t>
  </si>
  <si>
    <t>poplatek za recyklaci svítidla</t>
  </si>
  <si>
    <t>poplatek za recyklaci světelného zdroje</t>
  </si>
  <si>
    <t>CYKY-J 3x1.5mm2</t>
  </si>
  <si>
    <t>Lišta LHD 25x20</t>
  </si>
  <si>
    <t>Výchozí revize elektro</t>
  </si>
  <si>
    <t>Dokumentace skutečného provedení stavby</t>
  </si>
  <si>
    <t xml:space="preserve">Odkaz na textovou a výkresovou část dokumentace : </t>
  </si>
  <si>
    <t>svítidlo typ A</t>
  </si>
  <si>
    <t>Kopos</t>
  </si>
  <si>
    <t>Modus LLL3000RM2KVM4ND</t>
  </si>
  <si>
    <t>svítidlo typ B</t>
  </si>
  <si>
    <t>Modus LLL4000RM2KVM4ND</t>
  </si>
  <si>
    <t>svítidlo typ C</t>
  </si>
  <si>
    <t>Modus SLIM 136 AS EP</t>
  </si>
  <si>
    <t>svítidlo typ D</t>
  </si>
  <si>
    <t>vypínače</t>
  </si>
  <si>
    <t>ABB - Tango</t>
  </si>
  <si>
    <t>lišty, krabice</t>
  </si>
  <si>
    <t>DEMONTÁŽ</t>
  </si>
  <si>
    <t>spín.nást.prost.obyč. - řazení 1</t>
  </si>
  <si>
    <t>svítidlo zářivkové stropní 2 zdroje skrytem</t>
  </si>
  <si>
    <t>MONTÁŽ</t>
  </si>
  <si>
    <t>krab.přístrojová (1901, 1902, KP 68) bez zapojení</t>
  </si>
  <si>
    <t>krab.odboč.s víčkem.svor.(1903;KR 68) kruh.vč.zap.</t>
  </si>
  <si>
    <t>krabice pro lištový rozvod rozvodná</t>
  </si>
  <si>
    <t>svítidlo zářivkové závěsné 1 zdroj</t>
  </si>
  <si>
    <t>závěs lankový do 2m - komplet pro 1 svítidlo (4 lanka s krytkami)</t>
  </si>
  <si>
    <t>CMSM-G 3x1,5mm2 (VU)</t>
  </si>
  <si>
    <t>krabice pod omítku - KU 68-1903</t>
  </si>
  <si>
    <t>krabice instalační lištová - LK 80R/3</t>
  </si>
  <si>
    <t>spínač ř.1 - komplet</t>
  </si>
  <si>
    <t>CMSM-G 3x1,5mm2</t>
  </si>
  <si>
    <t>CYKY-O 3x1.5mm2</t>
  </si>
  <si>
    <t>závěs lankový 2m, komplet pro 1 svítidlo (4 lanka s krytkami)</t>
  </si>
  <si>
    <t>Práce v HZS, revize a další nezařazené práce</t>
  </si>
  <si>
    <t>Oprava povrchů po dokončení montáže</t>
  </si>
  <si>
    <t>Dokumentace pro realizaci stavby</t>
  </si>
  <si>
    <t>HZS, revize a další nezařazené práce</t>
  </si>
  <si>
    <t>Hodinová zúčtovací sazba, revize a další nezařazené práce</t>
  </si>
  <si>
    <t>210201045</t>
  </si>
  <si>
    <t>svítidlo zářivkové stropní 4 zdroje skrytem</t>
  </si>
  <si>
    <t>34804</t>
  </si>
  <si>
    <t>DEFINICE STANDARDŮ :</t>
  </si>
  <si>
    <t>2019 / 01</t>
  </si>
  <si>
    <t>Výměna osvětlení v části objektu SO-7 (2.stupeň)</t>
  </si>
  <si>
    <t>D.1.4.EL.01 - Technická zpráva</t>
  </si>
  <si>
    <t>D.1.4.EL.02 - Budova SO-7 - Půdorys 1.PP</t>
  </si>
  <si>
    <t>D.1.4.EL.03 - Budova SO-7 - Půdorys 1.NP</t>
  </si>
  <si>
    <t>D.1.4.EL.04 - Budova SO-7 - Půdorys 2.NP</t>
  </si>
  <si>
    <t>D.1.4.EL.05 - Budova SO-7 - Půdorys 3.NP</t>
  </si>
  <si>
    <t>Ceníkové položky dle montážního ceníku 21-M, cenová úroveň 2019</t>
  </si>
  <si>
    <t>Modus LLL5000RL2KVM4ND</t>
  </si>
  <si>
    <t>Místnost 001 - Učebna</t>
  </si>
  <si>
    <t>Místnost 101 - Učebna</t>
  </si>
  <si>
    <t>Místnost 102 - Učebna</t>
  </si>
  <si>
    <t>Místnost 126 - Učebna-Fyzika</t>
  </si>
  <si>
    <t>Místnost 129 - Cvičná kuchyňka</t>
  </si>
  <si>
    <t>Místnost 201 - Učebna</t>
  </si>
  <si>
    <t>Místnost 202 - Učebna</t>
  </si>
  <si>
    <t>Místnost 203 - Učebna</t>
  </si>
  <si>
    <t>Místnost 205 - Učebna</t>
  </si>
  <si>
    <t>Místnost 206 - Učebna</t>
  </si>
  <si>
    <t>Místnost 215 - Učebna-Chemie</t>
  </si>
  <si>
    <t>Místnost 306 - Učebna</t>
  </si>
  <si>
    <t>Místnost 316 - Učebna-Výtvarná výchova</t>
  </si>
  <si>
    <t>Místnost 319 - Učebna-Hudební a výtvarná výchova</t>
  </si>
  <si>
    <t>Rekapitulace (SO-7 - 001 - Učebna)</t>
  </si>
  <si>
    <t>C21M - Elektromontáže (SO-7 - 001 - Učebna)</t>
  </si>
  <si>
    <t>210201025</t>
  </si>
  <si>
    <t>svítidlo LED stropní / závěsné</t>
  </si>
  <si>
    <t>ostatní demontáže (lišty, kabely, …)</t>
  </si>
  <si>
    <t>210110001</t>
  </si>
  <si>
    <t>210010371</t>
  </si>
  <si>
    <t>krabice pod omítku - KU 68-1901</t>
  </si>
  <si>
    <t>zářivková trubice T8 - 36W/840, 4300K, 3350lm</t>
  </si>
  <si>
    <t>00002</t>
  </si>
  <si>
    <t>00003</t>
  </si>
  <si>
    <t>00004</t>
  </si>
  <si>
    <t>00005</t>
  </si>
  <si>
    <t>00006</t>
  </si>
  <si>
    <t>A - Svítidlo mřížkové LED 26W, IP20 (2x LED modul, matná mřížka+opálový kryt LED, 1200mm, 3300lm, 4000K, Ra=80)</t>
  </si>
  <si>
    <t>D - Svítidlo zářivkové 36W, asymetrické, IP20 (1x36W, asymetrický reflektor, elektronický předřadník)</t>
  </si>
  <si>
    <t>montáž - zapojení na stávající vývod</t>
  </si>
  <si>
    <t>34803</t>
  </si>
  <si>
    <t>C - Svítidlo mřížkové LED 41W, IP20 (2x LED modul, matná mřížka+opálový kryt LED, 1500mm, 5350lm, 4000K, Ra=80)</t>
  </si>
  <si>
    <t>Rekapitulace (SO-7 - 101 - Učebna)</t>
  </si>
  <si>
    <t>C21M - Elektromontáže (SO-7 - 101 - Učebna)</t>
  </si>
  <si>
    <t>viz D.1.4.EL - Výměna osvětlení v části objektu SO-7 (2.stupeň) - Silnoproudá elektrotechnika</t>
  </si>
  <si>
    <t>Rekapitulace (SO-7 - 102 - Učebna)</t>
  </si>
  <si>
    <t>C21M - Elektromontáže (SO-7 - 102 - Učebna)</t>
  </si>
  <si>
    <t>Rekapitulace (SO-7 - 126 - Učebna-Fyzika)</t>
  </si>
  <si>
    <t>C21M - Elektromontáže (SO-7 - 126 - Učebna-Fyzika)</t>
  </si>
  <si>
    <t>C21M - Elektromontáže (SO-7 - 129 - Cvičná kuchyňka)</t>
  </si>
  <si>
    <t>Rekapitulace (SO-7 - 129 - Cvičná kuchyňka)</t>
  </si>
  <si>
    <t>34802</t>
  </si>
  <si>
    <t>B - Svítidlo mřížkové LED 37W, IP20 (2x LED modul, matná mřížka+opálový kryt LED, 1200mm, 4450lm, 4000K, Ra=80)</t>
  </si>
  <si>
    <t>Rekapitulace (SO-7 - 201 - Učebna)</t>
  </si>
  <si>
    <t>C21M - Elektromontáže (SO-7 - 201 - Učebna)</t>
  </si>
  <si>
    <t>Rekapitulace (SO-7 - 202 - Učebna)</t>
  </si>
  <si>
    <t>C21M - Elektromontáže (SO-7 - 202 - Učebna)</t>
  </si>
  <si>
    <t>Rekapitulace (SO-7 - 203 - Učebna)</t>
  </si>
  <si>
    <t>C21M - Elektromontáže (SO-7 - 203 - Učebna)</t>
  </si>
  <si>
    <t>Rekapitulace (SO-7 - 205 - Učebna)</t>
  </si>
  <si>
    <t>C21M - Elektromontáže (SO-7 - 205 - Učebna)</t>
  </si>
  <si>
    <t>C21M - Elektromontáže (SO-7 - 206 - Učebna)</t>
  </si>
  <si>
    <t>Rekapitulace (SO-7 - 206 - Učebna)</t>
  </si>
  <si>
    <t>Rekapitulace (SO-7 - 215 - Učebna-Chemie)</t>
  </si>
  <si>
    <t>C21M - Elektromontáže (SO-7 - 215 - Učebna-Chemie)</t>
  </si>
  <si>
    <t>Rekapitulace (SO-7 - 221 - Učebna-Jazyková)</t>
  </si>
  <si>
    <t>C21M - Elektromontáže (SO-7 - 221 - Učebna-Jazyková)</t>
  </si>
  <si>
    <t>Místnost 206 - Učebna-Jazyková</t>
  </si>
  <si>
    <t>Rekapitulace (SO-7 - 306 - Učebna)</t>
  </si>
  <si>
    <t>C21M - Elektromontáže (SO-7 - 306 - Učebna)</t>
  </si>
  <si>
    <t>Rekapitulace (SO-7 - 316 - Učebna-Výtvarná výchova)</t>
  </si>
  <si>
    <t>C21M - Elektromontáže (SO-7 - 316 - Učebna-Výtvarná výchova)</t>
  </si>
  <si>
    <t>C21M - Elektromontáže (SO-7 - 319 - Učebna-Hudební a výtvarná výchova)</t>
  </si>
  <si>
    <t>Rekapitulace (SO-7 - 316 - Učebna-Hudební a výtvarná výchova)</t>
  </si>
  <si>
    <t>STÁVAJÍCÍ SVÍTIDLA - DEMONTOVANÁ</t>
  </si>
  <si>
    <t>svítidlo typ E1</t>
  </si>
  <si>
    <t>svítidlo typ E2</t>
  </si>
  <si>
    <t>Lineární 12xLED, 38W, 4464lm</t>
  </si>
  <si>
    <t>Lineární 16xLED, 50W, 5952lm</t>
  </si>
  <si>
    <t>Montáž stávajících svítidel do přidružených prostor</t>
  </si>
  <si>
    <t>D.1.4.EL.05 - Budova SO-1 - Půdorys 2.NP-Výřez</t>
  </si>
  <si>
    <t>SO-1 - Místnost 209 - Družina</t>
  </si>
  <si>
    <t>krabice pod omítku - KP 68</t>
  </si>
  <si>
    <t>zářivková trubice T8 - 36W/840, Cool White, 3350lm</t>
  </si>
  <si>
    <t>Rekapitulace (SO-1 - 209 - Družina)</t>
  </si>
  <si>
    <t>C21M - Elektromontáže (SO-1 - 209 - Družina)</t>
  </si>
  <si>
    <t>Rekapitulace (Chodby a přidružené prostory)</t>
  </si>
  <si>
    <t>C21M - Elektromontáže (Chodby a přidružené prostory)</t>
  </si>
  <si>
    <t>210201015</t>
  </si>
  <si>
    <t>svítidlo zářivkové stropní 1 zdroj skrytem</t>
  </si>
  <si>
    <t>svítidlo LED stropní přisazené s krytem</t>
  </si>
  <si>
    <t>m2</t>
  </si>
  <si>
    <t>Ceny jsou uvedeny bez DPH</t>
  </si>
  <si>
    <t>Materiály cenová úroveň 05.2019</t>
  </si>
  <si>
    <t>Malování stropů a stěn</t>
  </si>
  <si>
    <t>00007</t>
  </si>
  <si>
    <t>Přesná specifikace prostor, počty svítidel a další parametry, jsou uvedeny na výkrese č.D.1.4.EL.06</t>
  </si>
  <si>
    <t>VÝKAZ VÝMĚR</t>
  </si>
  <si>
    <t>Výkaz výměr dle projektové dokumentace pro realizaci stavby z 05.2019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</si>
</sst>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Courier New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20"/>
      <color indexed="10"/>
      <name val="Arial"/>
      <family val="2"/>
    </font>
    <font>
      <i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3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Courier New"/>
      <family val="3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20"/>
      <color rgb="FFFF0000"/>
      <name val="Arial"/>
      <family val="2"/>
    </font>
    <font>
      <i/>
      <sz val="12"/>
      <color rgb="FF000000"/>
      <name val="Arial"/>
      <family val="2"/>
    </font>
    <font>
      <b/>
      <sz val="14"/>
      <color rgb="FF0000FF"/>
      <name val="Arial"/>
      <family val="2"/>
    </font>
    <font>
      <b/>
      <sz val="13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double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double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0" fillId="0" borderId="0" xfId="0" applyFont="1" applyAlignment="1">
      <alignment vertical="top"/>
    </xf>
    <xf numFmtId="0" fontId="51" fillId="0" borderId="0" xfId="0" applyFont="1" applyAlignment="1">
      <alignment horizontal="right" vertical="top"/>
    </xf>
    <xf numFmtId="0" fontId="50" fillId="33" borderId="10" xfId="0" applyFont="1" applyFill="1" applyBorder="1" applyAlignment="1">
      <alignment vertical="top"/>
    </xf>
    <xf numFmtId="0" fontId="50" fillId="33" borderId="11" xfId="0" applyFont="1" applyFill="1" applyBorder="1" applyAlignment="1">
      <alignment vertical="top"/>
    </xf>
    <xf numFmtId="0" fontId="50" fillId="33" borderId="12" xfId="0" applyFont="1" applyFill="1" applyBorder="1" applyAlignment="1">
      <alignment vertical="top"/>
    </xf>
    <xf numFmtId="0" fontId="50" fillId="33" borderId="13" xfId="0" applyFont="1" applyFill="1" applyBorder="1" applyAlignment="1">
      <alignment horizontal="right" vertical="top"/>
    </xf>
    <xf numFmtId="0" fontId="50" fillId="33" borderId="13" xfId="0" applyFont="1" applyFill="1" applyBorder="1" applyAlignment="1">
      <alignment horizontal="left" vertical="top"/>
    </xf>
    <xf numFmtId="0" fontId="50" fillId="0" borderId="14" xfId="0" applyFont="1" applyBorder="1" applyAlignment="1">
      <alignment vertical="top"/>
    </xf>
    <xf numFmtId="2" fontId="52" fillId="0" borderId="14" xfId="0" applyNumberFormat="1" applyFont="1" applyBorder="1" applyAlignment="1">
      <alignment horizontal="right" vertical="top"/>
    </xf>
    <xf numFmtId="1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>
      <alignment horizontal="left" vertical="center" wrapText="1"/>
    </xf>
    <xf numFmtId="2" fontId="50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left" vertical="center" indent="1"/>
    </xf>
    <xf numFmtId="0" fontId="51" fillId="33" borderId="15" xfId="0" applyFont="1" applyFill="1" applyBorder="1" applyAlignment="1">
      <alignment horizontal="right" vertical="center"/>
    </xf>
    <xf numFmtId="0" fontId="51" fillId="33" borderId="16" xfId="0" applyFont="1" applyFill="1" applyBorder="1" applyAlignment="1">
      <alignment horizontal="right" vertical="center"/>
    </xf>
    <xf numFmtId="0" fontId="50" fillId="33" borderId="17" xfId="0" applyFont="1" applyFill="1" applyBorder="1" applyAlignment="1">
      <alignment vertical="center"/>
    </xf>
    <xf numFmtId="49" fontId="51" fillId="33" borderId="18" xfId="0" applyNumberFormat="1" applyFont="1" applyFill="1" applyBorder="1" applyAlignment="1">
      <alignment horizontal="left" vertical="center" indent="1"/>
    </xf>
    <xf numFmtId="49" fontId="51" fillId="33" borderId="0" xfId="0" applyNumberFormat="1" applyFont="1" applyFill="1" applyBorder="1" applyAlignment="1">
      <alignment horizontal="left" vertical="center" indent="1"/>
    </xf>
    <xf numFmtId="49" fontId="51" fillId="33" borderId="19" xfId="0" applyNumberFormat="1" applyFont="1" applyFill="1" applyBorder="1" applyAlignment="1">
      <alignment horizontal="left" vertical="center" indent="1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 inden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top"/>
    </xf>
    <xf numFmtId="0" fontId="50" fillId="33" borderId="13" xfId="0" applyFont="1" applyFill="1" applyBorder="1" applyAlignment="1">
      <alignment horizontal="right" vertical="center"/>
    </xf>
    <xf numFmtId="0" fontId="54" fillId="0" borderId="0" xfId="0" applyFont="1" applyAlignment="1">
      <alignment vertical="center"/>
    </xf>
    <xf numFmtId="2" fontId="55" fillId="0" borderId="0" xfId="0" applyNumberFormat="1" applyFont="1" applyAlignment="1">
      <alignment vertical="center"/>
    </xf>
    <xf numFmtId="0" fontId="53" fillId="33" borderId="13" xfId="0" applyFont="1" applyFill="1" applyBorder="1" applyAlignment="1">
      <alignment horizontal="right" vertical="center"/>
    </xf>
    <xf numFmtId="0" fontId="53" fillId="33" borderId="13" xfId="0" applyFont="1" applyFill="1" applyBorder="1" applyAlignment="1">
      <alignment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vertical="center" wrapText="1"/>
    </xf>
    <xf numFmtId="2" fontId="56" fillId="0" borderId="0" xfId="0" applyNumberFormat="1" applyFont="1" applyAlignment="1">
      <alignment vertical="center"/>
    </xf>
    <xf numFmtId="0" fontId="53" fillId="0" borderId="0" xfId="0" applyFont="1" applyAlignment="1">
      <alignment vertical="center" wrapText="1"/>
    </xf>
    <xf numFmtId="2" fontId="53" fillId="0" borderId="0" xfId="0" applyNumberFormat="1" applyFont="1" applyAlignment="1">
      <alignment vertical="center"/>
    </xf>
    <xf numFmtId="0" fontId="56" fillId="0" borderId="20" xfId="0" applyFont="1" applyBorder="1" applyAlignment="1">
      <alignment horizontal="right" vertical="center"/>
    </xf>
    <xf numFmtId="0" fontId="56" fillId="0" borderId="20" xfId="0" applyFont="1" applyBorder="1" applyAlignment="1">
      <alignment vertical="center" wrapText="1"/>
    </xf>
    <xf numFmtId="2" fontId="56" fillId="0" borderId="20" xfId="0" applyNumberFormat="1" applyFont="1" applyBorder="1" applyAlignment="1">
      <alignment vertical="center"/>
    </xf>
    <xf numFmtId="0" fontId="56" fillId="0" borderId="14" xfId="0" applyFont="1" applyBorder="1" applyAlignment="1">
      <alignment horizontal="right" vertical="center"/>
    </xf>
    <xf numFmtId="0" fontId="56" fillId="0" borderId="14" xfId="0" applyFont="1" applyBorder="1" applyAlignment="1">
      <alignment vertical="center" wrapText="1"/>
    </xf>
    <xf numFmtId="2" fontId="56" fillId="0" borderId="14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0" fillId="0" borderId="14" xfId="0" applyFont="1" applyBorder="1" applyAlignment="1">
      <alignment vertical="center"/>
    </xf>
    <xf numFmtId="2" fontId="52" fillId="0" borderId="14" xfId="0" applyNumberFormat="1" applyFont="1" applyBorder="1" applyAlignment="1">
      <alignment horizontal="right" vertical="center"/>
    </xf>
    <xf numFmtId="0" fontId="50" fillId="33" borderId="13" xfId="0" applyFont="1" applyFill="1" applyBorder="1" applyAlignment="1">
      <alignment horizontal="left" vertical="center"/>
    </xf>
    <xf numFmtId="1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14" fontId="53" fillId="0" borderId="0" xfId="0" applyNumberFormat="1" applyFont="1" applyAlignment="1">
      <alignment horizontal="left" vertical="center" indent="1"/>
    </xf>
    <xf numFmtId="168" fontId="53" fillId="0" borderId="0" xfId="0" applyNumberFormat="1" applyFont="1" applyAlignment="1">
      <alignment vertical="center"/>
    </xf>
    <xf numFmtId="168" fontId="56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2" fontId="59" fillId="0" borderId="0" xfId="0" applyNumberFormat="1" applyFont="1" applyAlignment="1">
      <alignment horizontal="right" vertical="center"/>
    </xf>
    <xf numFmtId="2" fontId="60" fillId="0" borderId="0" xfId="0" applyNumberFormat="1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3" fillId="0" borderId="0" xfId="0" applyFont="1" applyAlignment="1">
      <alignment horizontal="center" vertical="top"/>
    </xf>
    <xf numFmtId="0" fontId="63" fillId="0" borderId="0" xfId="0" applyFont="1" applyBorder="1" applyAlignment="1">
      <alignment horizontal="center" vertical="top"/>
    </xf>
    <xf numFmtId="0" fontId="6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64" fillId="0" borderId="0" xfId="0" applyFont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A1" sqref="A1:C1"/>
    </sheetView>
  </sheetViews>
  <sheetFormatPr defaultColWidth="8.8515625" defaultRowHeight="15"/>
  <cols>
    <col min="1" max="1" width="16.7109375" style="1" customWidth="1"/>
    <col min="2" max="2" width="53.7109375" style="1" customWidth="1"/>
    <col min="3" max="3" width="16.7109375" style="1" customWidth="1"/>
    <col min="4" max="16384" width="8.8515625" style="1" customWidth="1"/>
  </cols>
  <sheetData>
    <row r="1" spans="1:3" ht="26.25">
      <c r="A1" s="55" t="s">
        <v>0</v>
      </c>
      <c r="B1" s="55"/>
      <c r="C1" s="55"/>
    </row>
    <row r="2" spans="1:3" ht="15">
      <c r="A2" s="56" t="s">
        <v>1</v>
      </c>
      <c r="B2" s="56"/>
      <c r="C2" s="56"/>
    </row>
    <row r="3" spans="1:3" ht="15.75" thickBot="1">
      <c r="A3" s="57" t="s">
        <v>2</v>
      </c>
      <c r="B3" s="57"/>
      <c r="C3" s="57"/>
    </row>
    <row r="4" ht="12.75" thickBot="1" thickTop="1"/>
    <row r="5" spans="1:3" ht="15">
      <c r="A5" s="15" t="s">
        <v>3</v>
      </c>
      <c r="B5" s="18" t="s">
        <v>104</v>
      </c>
      <c r="C5" s="3"/>
    </row>
    <row r="6" spans="1:3" ht="15">
      <c r="A6" s="16" t="s">
        <v>4</v>
      </c>
      <c r="B6" s="19" t="s">
        <v>51</v>
      </c>
      <c r="C6" s="4"/>
    </row>
    <row r="7" spans="1:3" ht="15">
      <c r="A7" s="16"/>
      <c r="B7" s="19" t="s">
        <v>105</v>
      </c>
      <c r="C7" s="4"/>
    </row>
    <row r="8" spans="1:3" ht="15.75" thickBot="1">
      <c r="A8" s="17"/>
      <c r="B8" s="20" t="s">
        <v>201</v>
      </c>
      <c r="C8" s="5"/>
    </row>
    <row r="10" spans="1:2" ht="15">
      <c r="A10" s="2" t="s">
        <v>5</v>
      </c>
      <c r="B10" s="14" t="s">
        <v>52</v>
      </c>
    </row>
    <row r="11" ht="15">
      <c r="B11" s="14" t="s">
        <v>53</v>
      </c>
    </row>
    <row r="12" ht="15" customHeight="1"/>
    <row r="13" spans="1:2" ht="15" customHeight="1">
      <c r="A13" s="21" t="s">
        <v>6</v>
      </c>
      <c r="B13" s="22" t="s">
        <v>7</v>
      </c>
    </row>
    <row r="14" spans="1:2" ht="15" customHeight="1">
      <c r="A14" s="21" t="s">
        <v>8</v>
      </c>
      <c r="B14" s="22" t="s">
        <v>9</v>
      </c>
    </row>
    <row r="15" spans="1:2" ht="15" customHeight="1">
      <c r="A15" s="21" t="s">
        <v>10</v>
      </c>
      <c r="B15" s="48">
        <v>43584</v>
      </c>
    </row>
    <row r="17" spans="1:2" ht="15" customHeight="1">
      <c r="A17" s="23"/>
      <c r="B17" s="23" t="s">
        <v>202</v>
      </c>
    </row>
    <row r="18" spans="1:2" ht="15" customHeight="1">
      <c r="A18" s="23"/>
      <c r="B18" s="23" t="s">
        <v>35</v>
      </c>
    </row>
    <row r="19" spans="1:2" ht="15" customHeight="1">
      <c r="A19" s="23"/>
      <c r="B19" s="23" t="s">
        <v>106</v>
      </c>
    </row>
    <row r="20" spans="1:2" ht="15" customHeight="1">
      <c r="A20" s="23"/>
      <c r="B20" s="23" t="s">
        <v>107</v>
      </c>
    </row>
    <row r="21" spans="1:2" ht="15" customHeight="1">
      <c r="A21" s="23"/>
      <c r="B21" s="23" t="s">
        <v>108</v>
      </c>
    </row>
    <row r="22" spans="1:2" ht="15" customHeight="1">
      <c r="A22" s="23"/>
      <c r="B22" s="23" t="s">
        <v>109</v>
      </c>
    </row>
    <row r="23" spans="1:2" ht="15" customHeight="1">
      <c r="A23" s="23"/>
      <c r="B23" s="23" t="s">
        <v>110</v>
      </c>
    </row>
    <row r="24" spans="1:2" ht="15" customHeight="1">
      <c r="A24" s="23"/>
      <c r="B24" s="23" t="s">
        <v>184</v>
      </c>
    </row>
    <row r="26" spans="1:2" ht="15" customHeight="1">
      <c r="A26" s="23"/>
      <c r="B26" s="23" t="s">
        <v>111</v>
      </c>
    </row>
    <row r="27" spans="1:2" ht="15" customHeight="1">
      <c r="A27" s="23"/>
      <c r="B27" s="23" t="s">
        <v>197</v>
      </c>
    </row>
    <row r="28" spans="1:2" ht="15" customHeight="1">
      <c r="A28" s="23"/>
      <c r="B28" s="23" t="s">
        <v>196</v>
      </c>
    </row>
    <row r="30" spans="1:2" ht="15" customHeight="1">
      <c r="A30" s="23"/>
      <c r="B30" s="23" t="s">
        <v>54</v>
      </c>
    </row>
    <row r="31" spans="1:3" s="13" customFormat="1" ht="15" customHeight="1">
      <c r="A31" s="23"/>
      <c r="B31" s="23" t="s">
        <v>113</v>
      </c>
      <c r="C31" s="49">
        <f>'R-001'!$C$24</f>
        <v>0</v>
      </c>
    </row>
    <row r="32" spans="1:3" s="13" customFormat="1" ht="15" customHeight="1">
      <c r="A32" s="23"/>
      <c r="B32" s="23" t="s">
        <v>114</v>
      </c>
      <c r="C32" s="49">
        <f>'R-101'!$C$24</f>
        <v>0</v>
      </c>
    </row>
    <row r="33" spans="1:3" s="13" customFormat="1" ht="15" customHeight="1">
      <c r="A33" s="23"/>
      <c r="B33" s="23" t="s">
        <v>115</v>
      </c>
      <c r="C33" s="49">
        <f>'R-102'!$C$24</f>
        <v>0</v>
      </c>
    </row>
    <row r="34" spans="1:3" s="13" customFormat="1" ht="15" customHeight="1">
      <c r="A34" s="23"/>
      <c r="B34" s="23" t="s">
        <v>116</v>
      </c>
      <c r="C34" s="49">
        <f>'R-126'!$C$24</f>
        <v>0</v>
      </c>
    </row>
    <row r="35" spans="1:3" s="13" customFormat="1" ht="15" customHeight="1">
      <c r="A35" s="23"/>
      <c r="B35" s="23" t="s">
        <v>117</v>
      </c>
      <c r="C35" s="49">
        <f>'R-129'!$C$24</f>
        <v>0</v>
      </c>
    </row>
    <row r="36" spans="1:3" s="13" customFormat="1" ht="15" customHeight="1">
      <c r="A36" s="23"/>
      <c r="B36" s="23" t="s">
        <v>118</v>
      </c>
      <c r="C36" s="49">
        <f>'R-201'!$C$24</f>
        <v>0</v>
      </c>
    </row>
    <row r="37" spans="1:3" s="13" customFormat="1" ht="15" customHeight="1">
      <c r="A37" s="23"/>
      <c r="B37" s="23" t="s">
        <v>119</v>
      </c>
      <c r="C37" s="49">
        <f>'R-202'!$C$24</f>
        <v>0</v>
      </c>
    </row>
    <row r="38" spans="1:3" s="13" customFormat="1" ht="15" customHeight="1">
      <c r="A38" s="23"/>
      <c r="B38" s="23" t="s">
        <v>120</v>
      </c>
      <c r="C38" s="49">
        <f>'R-203'!$C$24</f>
        <v>0</v>
      </c>
    </row>
    <row r="39" spans="1:3" s="13" customFormat="1" ht="15" customHeight="1">
      <c r="A39" s="23"/>
      <c r="B39" s="23" t="s">
        <v>121</v>
      </c>
      <c r="C39" s="49">
        <f>'R-205'!$C$24</f>
        <v>0</v>
      </c>
    </row>
    <row r="40" spans="1:3" s="13" customFormat="1" ht="15" customHeight="1">
      <c r="A40" s="23"/>
      <c r="B40" s="23" t="s">
        <v>122</v>
      </c>
      <c r="C40" s="49">
        <f>'R-206'!$C$24</f>
        <v>0</v>
      </c>
    </row>
    <row r="41" spans="1:3" s="13" customFormat="1" ht="15" customHeight="1">
      <c r="A41" s="23"/>
      <c r="B41" s="23" t="s">
        <v>123</v>
      </c>
      <c r="C41" s="49">
        <f>'R-215'!$C$24</f>
        <v>0</v>
      </c>
    </row>
    <row r="42" spans="1:3" s="13" customFormat="1" ht="15" customHeight="1">
      <c r="A42" s="23"/>
      <c r="B42" s="23" t="s">
        <v>171</v>
      </c>
      <c r="C42" s="49">
        <f>'R-221'!$C$24</f>
        <v>0</v>
      </c>
    </row>
    <row r="43" spans="1:3" s="13" customFormat="1" ht="15" customHeight="1">
      <c r="A43" s="23"/>
      <c r="B43" s="23" t="s">
        <v>124</v>
      </c>
      <c r="C43" s="49">
        <f>'R-306'!$C$24</f>
        <v>0</v>
      </c>
    </row>
    <row r="44" spans="1:3" s="13" customFormat="1" ht="15" customHeight="1">
      <c r="A44" s="23"/>
      <c r="B44" s="23" t="s">
        <v>125</v>
      </c>
      <c r="C44" s="49">
        <f>'R-316'!$C$24</f>
        <v>0</v>
      </c>
    </row>
    <row r="45" spans="1:3" s="13" customFormat="1" ht="15" customHeight="1">
      <c r="A45" s="23"/>
      <c r="B45" s="23" t="s">
        <v>126</v>
      </c>
      <c r="C45" s="49">
        <f>'R-319'!$C$24</f>
        <v>0</v>
      </c>
    </row>
    <row r="46" spans="1:3" s="13" customFormat="1" ht="15" customHeight="1">
      <c r="A46" s="23"/>
      <c r="B46" s="23" t="s">
        <v>185</v>
      </c>
      <c r="C46" s="49">
        <f>'R-SO-1 - 209'!$C$24</f>
        <v>0</v>
      </c>
    </row>
    <row r="47" spans="1:3" s="13" customFormat="1" ht="15" customHeight="1">
      <c r="A47" s="23"/>
      <c r="B47" s="23" t="s">
        <v>183</v>
      </c>
      <c r="C47" s="49">
        <f>'R-chodby'!$C$24</f>
        <v>0</v>
      </c>
    </row>
    <row r="48" spans="1:3" s="13" customFormat="1" ht="15" customHeight="1">
      <c r="A48" s="23"/>
      <c r="B48" s="30" t="s">
        <v>44</v>
      </c>
      <c r="C48" s="50">
        <f>SUM(C31:C47)</f>
        <v>0</v>
      </c>
    </row>
    <row r="50" spans="1:2" s="13" customFormat="1" ht="19.5" customHeight="1">
      <c r="A50" s="51"/>
      <c r="B50" s="52" t="s">
        <v>103</v>
      </c>
    </row>
    <row r="51" spans="1:2" s="13" customFormat="1" ht="19.5" customHeight="1">
      <c r="A51" s="51" t="s">
        <v>68</v>
      </c>
      <c r="B51" s="51" t="s">
        <v>70</v>
      </c>
    </row>
    <row r="52" spans="1:2" s="13" customFormat="1" ht="19.5" customHeight="1">
      <c r="A52" s="51" t="s">
        <v>71</v>
      </c>
      <c r="B52" s="51" t="s">
        <v>72</v>
      </c>
    </row>
    <row r="53" spans="1:2" s="13" customFormat="1" ht="19.5" customHeight="1">
      <c r="A53" s="51" t="s">
        <v>73</v>
      </c>
      <c r="B53" s="51" t="s">
        <v>112</v>
      </c>
    </row>
    <row r="54" spans="1:2" s="13" customFormat="1" ht="19.5" customHeight="1">
      <c r="A54" s="51" t="s">
        <v>75</v>
      </c>
      <c r="B54" s="51" t="s">
        <v>74</v>
      </c>
    </row>
    <row r="55" spans="1:2" s="13" customFormat="1" ht="19.5" customHeight="1">
      <c r="A55" s="51" t="s">
        <v>76</v>
      </c>
      <c r="B55" s="51" t="s">
        <v>77</v>
      </c>
    </row>
    <row r="56" spans="1:2" s="13" customFormat="1" ht="19.5" customHeight="1">
      <c r="A56" s="51" t="s">
        <v>78</v>
      </c>
      <c r="B56" s="51" t="s">
        <v>69</v>
      </c>
    </row>
    <row r="58" spans="1:2" s="13" customFormat="1" ht="19.5" customHeight="1">
      <c r="A58" s="51"/>
      <c r="B58" s="52" t="s">
        <v>178</v>
      </c>
    </row>
    <row r="59" spans="1:2" s="13" customFormat="1" ht="19.5" customHeight="1">
      <c r="A59" s="51" t="s">
        <v>179</v>
      </c>
      <c r="B59" s="51" t="s">
        <v>181</v>
      </c>
    </row>
    <row r="60" spans="1:2" s="13" customFormat="1" ht="19.5" customHeight="1">
      <c r="A60" s="51" t="s">
        <v>180</v>
      </c>
      <c r="B60" s="51" t="s">
        <v>182</v>
      </c>
    </row>
  </sheetData>
  <sheetProtection/>
  <mergeCells count="3">
    <mergeCell ref="A1:C1"/>
    <mergeCell ref="A2:C2"/>
    <mergeCell ref="A3:C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8.8515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8">
      <c r="A1" s="58" t="s">
        <v>154</v>
      </c>
      <c r="B1" s="58"/>
      <c r="C1" s="58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'P-129'!$G$12</f>
        <v>0</v>
      </c>
    </row>
    <row r="6" spans="1:3" s="23" customFormat="1" ht="15" customHeight="1">
      <c r="A6" s="21">
        <v>2</v>
      </c>
      <c r="B6" s="33" t="s">
        <v>39</v>
      </c>
      <c r="C6" s="34">
        <f>'P-129'!$G$21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98</v>
      </c>
      <c r="C9" s="32"/>
    </row>
    <row r="10" spans="1:3" s="23" customFormat="1" ht="15" customHeight="1">
      <c r="A10" s="21">
        <v>3</v>
      </c>
      <c r="B10" s="33" t="s">
        <v>99</v>
      </c>
      <c r="C10" s="34">
        <f>'P-129'!$G$33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4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1"/>
    </sheetView>
  </sheetViews>
  <sheetFormatPr defaultColWidth="8.8515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8">
      <c r="A1" s="59" t="s">
        <v>153</v>
      </c>
      <c r="B1" s="59"/>
      <c r="C1" s="59"/>
      <c r="D1" s="59"/>
      <c r="E1" s="59"/>
      <c r="F1" s="59"/>
      <c r="G1" s="59"/>
    </row>
    <row r="2" spans="1:7" ht="11.2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79</v>
      </c>
      <c r="D3" s="12"/>
      <c r="E3" s="12"/>
      <c r="F3" s="11"/>
      <c r="G3" s="12"/>
    </row>
    <row r="4" spans="1:7" s="13" customFormat="1" ht="12" customHeight="1">
      <c r="A4" s="46">
        <v>1</v>
      </c>
      <c r="B4" s="11" t="s">
        <v>100</v>
      </c>
      <c r="C4" s="11" t="s">
        <v>101</v>
      </c>
      <c r="D4" s="53">
        <v>0</v>
      </c>
      <c r="E4" s="12">
        <v>10</v>
      </c>
      <c r="F4" s="11" t="s">
        <v>58</v>
      </c>
      <c r="G4" s="12">
        <f>D4*E4</f>
        <v>0</v>
      </c>
    </row>
    <row r="5" spans="1:7" s="13" customFormat="1" ht="12" customHeight="1">
      <c r="A5" s="46">
        <v>2</v>
      </c>
      <c r="B5" s="11" t="s">
        <v>132</v>
      </c>
      <c r="C5" s="11" t="s">
        <v>80</v>
      </c>
      <c r="D5" s="53">
        <v>0</v>
      </c>
      <c r="E5" s="12">
        <v>4</v>
      </c>
      <c r="F5" s="11" t="s">
        <v>58</v>
      </c>
      <c r="G5" s="12">
        <f>D5*E5</f>
        <v>0</v>
      </c>
    </row>
    <row r="6" spans="1:7" s="13" customFormat="1" ht="12" customHeight="1">
      <c r="A6" s="46"/>
      <c r="B6" s="11"/>
      <c r="C6" s="11" t="s">
        <v>82</v>
      </c>
      <c r="D6" s="12"/>
      <c r="E6" s="12"/>
      <c r="F6" s="11"/>
      <c r="G6" s="12"/>
    </row>
    <row r="7" spans="1:7" s="13" customFormat="1" ht="12" customHeight="1">
      <c r="A7" s="46">
        <v>3</v>
      </c>
      <c r="B7" s="11">
        <v>210110001</v>
      </c>
      <c r="C7" s="11" t="s">
        <v>80</v>
      </c>
      <c r="D7" s="53">
        <v>0</v>
      </c>
      <c r="E7" s="12">
        <v>4</v>
      </c>
      <c r="F7" s="11" t="s">
        <v>58</v>
      </c>
      <c r="G7" s="12">
        <f>D7*E7</f>
        <v>0</v>
      </c>
    </row>
    <row r="8" spans="1:7" s="13" customFormat="1" ht="12" customHeight="1">
      <c r="A8" s="46">
        <v>4</v>
      </c>
      <c r="B8" s="11">
        <v>210201025</v>
      </c>
      <c r="C8" s="11" t="s">
        <v>57</v>
      </c>
      <c r="D8" s="53">
        <v>0</v>
      </c>
      <c r="E8" s="12">
        <v>10</v>
      </c>
      <c r="F8" s="11" t="s">
        <v>58</v>
      </c>
      <c r="G8" s="12">
        <f>D8*E8</f>
        <v>0</v>
      </c>
    </row>
    <row r="9" spans="1:7" s="13" customFormat="1" ht="12" customHeight="1">
      <c r="A9" s="46">
        <v>5</v>
      </c>
      <c r="B9" s="11">
        <v>210999001</v>
      </c>
      <c r="C9" s="11" t="s">
        <v>143</v>
      </c>
      <c r="D9" s="53">
        <v>0</v>
      </c>
      <c r="E9" s="12">
        <v>10</v>
      </c>
      <c r="F9" s="11" t="s">
        <v>58</v>
      </c>
      <c r="G9" s="12">
        <f>D9*E9</f>
        <v>0</v>
      </c>
    </row>
    <row r="10" spans="1:7" s="13" customFormat="1" ht="12" customHeight="1">
      <c r="A10" s="46">
        <v>6</v>
      </c>
      <c r="B10" s="11">
        <v>210999003</v>
      </c>
      <c r="C10" s="11" t="s">
        <v>61</v>
      </c>
      <c r="D10" s="53">
        <v>0</v>
      </c>
      <c r="E10" s="12">
        <v>10</v>
      </c>
      <c r="F10" s="11" t="s">
        <v>58</v>
      </c>
      <c r="G10" s="12">
        <f>D10*E10</f>
        <v>0</v>
      </c>
    </row>
    <row r="11" spans="1:7" s="13" customFormat="1" ht="12" customHeight="1">
      <c r="A11" s="46">
        <v>7</v>
      </c>
      <c r="B11" s="11">
        <v>210999004</v>
      </c>
      <c r="C11" s="11" t="s">
        <v>62</v>
      </c>
      <c r="D11" s="53">
        <v>0</v>
      </c>
      <c r="E11" s="12">
        <v>10</v>
      </c>
      <c r="F11" s="11" t="s">
        <v>58</v>
      </c>
      <c r="G11" s="12">
        <f>D11*E11</f>
        <v>0</v>
      </c>
    </row>
    <row r="12" spans="1:7" s="26" customFormat="1" ht="15" customHeight="1" thickBot="1">
      <c r="A12" s="42" t="s">
        <v>45</v>
      </c>
      <c r="G12" s="27">
        <f>SUM(G3:G11)</f>
        <v>0</v>
      </c>
    </row>
    <row r="13" spans="1:7" s="13" customFormat="1" ht="12" customHeight="1" thickTop="1">
      <c r="A13" s="43"/>
      <c r="B13" s="43"/>
      <c r="C13" s="43"/>
      <c r="D13" s="43"/>
      <c r="E13" s="43"/>
      <c r="F13" s="43"/>
      <c r="G13" s="44"/>
    </row>
    <row r="14" s="13" customFormat="1" ht="12" customHeight="1"/>
    <row r="15" spans="1:7" ht="18">
      <c r="A15" s="59" t="s">
        <v>18</v>
      </c>
      <c r="B15" s="59"/>
      <c r="C15" s="59"/>
      <c r="D15" s="59"/>
      <c r="E15" s="59"/>
      <c r="F15" s="59"/>
      <c r="G15" s="59"/>
    </row>
    <row r="16" spans="1:7" s="13" customFormat="1" ht="12" customHeight="1">
      <c r="A16" s="25" t="s">
        <v>11</v>
      </c>
      <c r="B16" s="45" t="s">
        <v>12</v>
      </c>
      <c r="C16" s="45" t="s">
        <v>13</v>
      </c>
      <c r="D16" s="25" t="s">
        <v>14</v>
      </c>
      <c r="E16" s="25" t="s">
        <v>15</v>
      </c>
      <c r="F16" s="45" t="s">
        <v>16</v>
      </c>
      <c r="G16" s="25" t="s">
        <v>17</v>
      </c>
    </row>
    <row r="17" spans="1:7" s="13" customFormat="1" ht="12" customHeight="1">
      <c r="A17" s="46">
        <v>1</v>
      </c>
      <c r="B17" s="11">
        <v>701</v>
      </c>
      <c r="C17" s="11" t="s">
        <v>91</v>
      </c>
      <c r="D17" s="53">
        <v>0</v>
      </c>
      <c r="E17" s="12">
        <v>4</v>
      </c>
      <c r="F17" s="11" t="s">
        <v>58</v>
      </c>
      <c r="G17" s="12">
        <f>D17*E17</f>
        <v>0</v>
      </c>
    </row>
    <row r="18" spans="1:7" s="13" customFormat="1" ht="24" customHeight="1">
      <c r="A18" s="46">
        <v>2</v>
      </c>
      <c r="B18" s="11" t="s">
        <v>155</v>
      </c>
      <c r="C18" s="11" t="s">
        <v>156</v>
      </c>
      <c r="D18" s="53">
        <v>0</v>
      </c>
      <c r="E18" s="12">
        <v>10</v>
      </c>
      <c r="F18" s="11" t="s">
        <v>58</v>
      </c>
      <c r="G18" s="12">
        <f>D18*E18</f>
        <v>0</v>
      </c>
    </row>
    <row r="19" spans="1:7" s="13" customFormat="1" ht="12" customHeight="1">
      <c r="A19" s="10"/>
      <c r="B19" s="11"/>
      <c r="C19" s="11" t="s">
        <v>36</v>
      </c>
      <c r="D19" s="12">
        <f>SUM(G17:G18)</f>
        <v>0</v>
      </c>
      <c r="E19" s="12">
        <v>5</v>
      </c>
      <c r="F19" s="13" t="s">
        <v>37</v>
      </c>
      <c r="G19" s="12">
        <f>D19*E19/100</f>
        <v>0</v>
      </c>
    </row>
    <row r="20" spans="1:7" s="13" customFormat="1" ht="12" customHeight="1">
      <c r="A20" s="10"/>
      <c r="B20" s="11"/>
      <c r="C20" s="11" t="s">
        <v>38</v>
      </c>
      <c r="D20" s="12"/>
      <c r="E20" s="12">
        <v>5</v>
      </c>
      <c r="F20" s="13" t="s">
        <v>37</v>
      </c>
      <c r="G20" s="12">
        <f>D20*E20/100</f>
        <v>0</v>
      </c>
    </row>
    <row r="21" spans="1:7" s="26" customFormat="1" ht="15" customHeight="1" thickBot="1">
      <c r="A21" s="42" t="s">
        <v>46</v>
      </c>
      <c r="G21" s="27">
        <f>SUM(G17:G20)</f>
        <v>0</v>
      </c>
    </row>
    <row r="22" spans="1:7" s="13" customFormat="1" ht="12" customHeight="1" thickTop="1">
      <c r="A22" s="43"/>
      <c r="B22" s="43"/>
      <c r="C22" s="43"/>
      <c r="D22" s="43"/>
      <c r="E22" s="43"/>
      <c r="F22" s="43"/>
      <c r="G22" s="44"/>
    </row>
    <row r="23" s="13" customFormat="1" ht="12" customHeight="1"/>
    <row r="24" spans="1:7" ht="18">
      <c r="A24" s="59" t="s">
        <v>95</v>
      </c>
      <c r="B24" s="59"/>
      <c r="C24" s="59"/>
      <c r="D24" s="59"/>
      <c r="E24" s="59"/>
      <c r="F24" s="59"/>
      <c r="G24" s="59"/>
    </row>
    <row r="25" spans="1:7" s="13" customFormat="1" ht="12" customHeight="1">
      <c r="A25" s="25" t="s">
        <v>11</v>
      </c>
      <c r="B25" s="45" t="s">
        <v>12</v>
      </c>
      <c r="C25" s="45" t="s">
        <v>13</v>
      </c>
      <c r="D25" s="25" t="s">
        <v>14</v>
      </c>
      <c r="E25" s="25" t="s">
        <v>15</v>
      </c>
      <c r="F25" s="45" t="s">
        <v>16</v>
      </c>
      <c r="G25" s="25" t="s">
        <v>17</v>
      </c>
    </row>
    <row r="26" spans="1:7" s="13" customFormat="1" ht="12" customHeight="1">
      <c r="A26" s="46">
        <v>1</v>
      </c>
      <c r="B26" s="11" t="s">
        <v>49</v>
      </c>
      <c r="C26" s="47" t="s">
        <v>19</v>
      </c>
      <c r="D26" s="53">
        <v>0</v>
      </c>
      <c r="E26" s="12">
        <v>5</v>
      </c>
      <c r="F26" s="11" t="s">
        <v>48</v>
      </c>
      <c r="G26" s="12">
        <f aca="true" t="shared" si="0" ref="G26:G32">D26*E26</f>
        <v>0</v>
      </c>
    </row>
    <row r="27" spans="1:7" s="13" customFormat="1" ht="12" customHeight="1">
      <c r="A27" s="46">
        <v>2</v>
      </c>
      <c r="B27" s="11" t="s">
        <v>136</v>
      </c>
      <c r="C27" s="47" t="s">
        <v>65</v>
      </c>
      <c r="D27" s="53">
        <v>0</v>
      </c>
      <c r="E27" s="12">
        <v>2</v>
      </c>
      <c r="F27" s="11" t="s">
        <v>48</v>
      </c>
      <c r="G27" s="12">
        <f t="shared" si="0"/>
        <v>0</v>
      </c>
    </row>
    <row r="28" spans="1:7" s="13" customFormat="1" ht="12" customHeight="1">
      <c r="A28" s="46">
        <v>3</v>
      </c>
      <c r="B28" s="11" t="s">
        <v>137</v>
      </c>
      <c r="C28" s="13" t="s">
        <v>96</v>
      </c>
      <c r="D28" s="53">
        <v>0</v>
      </c>
      <c r="E28" s="12">
        <v>8</v>
      </c>
      <c r="F28" s="11" t="s">
        <v>195</v>
      </c>
      <c r="G28" s="12">
        <f t="shared" si="0"/>
        <v>0</v>
      </c>
    </row>
    <row r="29" spans="1:7" s="13" customFormat="1" ht="12" customHeight="1">
      <c r="A29" s="46">
        <v>4</v>
      </c>
      <c r="B29" s="11" t="s">
        <v>138</v>
      </c>
      <c r="C29" s="13" t="s">
        <v>198</v>
      </c>
      <c r="D29" s="53">
        <v>0</v>
      </c>
      <c r="E29" s="12">
        <v>55</v>
      </c>
      <c r="F29" s="11" t="s">
        <v>195</v>
      </c>
      <c r="G29" s="12">
        <f t="shared" si="0"/>
        <v>0</v>
      </c>
    </row>
    <row r="30" spans="1:7" s="13" customFormat="1" ht="12" customHeight="1">
      <c r="A30" s="46">
        <v>5</v>
      </c>
      <c r="B30" s="11" t="s">
        <v>139</v>
      </c>
      <c r="C30" s="47" t="s">
        <v>50</v>
      </c>
      <c r="D30" s="53">
        <v>0</v>
      </c>
      <c r="E30" s="12">
        <v>4</v>
      </c>
      <c r="F30" s="11" t="s">
        <v>48</v>
      </c>
      <c r="G30" s="12">
        <f t="shared" si="0"/>
        <v>0</v>
      </c>
    </row>
    <row r="31" spans="1:7" s="13" customFormat="1" ht="12" customHeight="1">
      <c r="A31" s="46">
        <v>6</v>
      </c>
      <c r="B31" s="11" t="s">
        <v>140</v>
      </c>
      <c r="C31" s="47" t="s">
        <v>97</v>
      </c>
      <c r="D31" s="53">
        <v>0</v>
      </c>
      <c r="E31" s="12">
        <v>1</v>
      </c>
      <c r="F31" s="11" t="s">
        <v>58</v>
      </c>
      <c r="G31" s="12">
        <f t="shared" si="0"/>
        <v>0</v>
      </c>
    </row>
    <row r="32" spans="1:7" s="13" customFormat="1" ht="12" customHeight="1">
      <c r="A32" s="46">
        <v>7</v>
      </c>
      <c r="B32" s="11" t="s">
        <v>199</v>
      </c>
      <c r="C32" s="47" t="s">
        <v>66</v>
      </c>
      <c r="D32" s="53">
        <v>0</v>
      </c>
      <c r="E32" s="12">
        <v>1</v>
      </c>
      <c r="F32" s="11" t="s">
        <v>58</v>
      </c>
      <c r="G32" s="12">
        <f t="shared" si="0"/>
        <v>0</v>
      </c>
    </row>
    <row r="33" spans="1:7" s="26" customFormat="1" ht="15" customHeight="1" thickBot="1">
      <c r="A33" s="42" t="s">
        <v>47</v>
      </c>
      <c r="G33" s="27">
        <f>SUM(G26:G32)</f>
        <v>0</v>
      </c>
    </row>
    <row r="34" spans="1:7" ht="12.75" thickTop="1">
      <c r="A34" s="8"/>
      <c r="B34" s="8"/>
      <c r="C34" s="8"/>
      <c r="D34" s="8"/>
      <c r="E34" s="8"/>
      <c r="F34" s="8"/>
      <c r="G34" s="9"/>
    </row>
    <row r="35" ht="12.75">
      <c r="A35" s="24" t="s">
        <v>67</v>
      </c>
    </row>
    <row r="36" ht="12.75">
      <c r="A36" s="24" t="s">
        <v>148</v>
      </c>
    </row>
  </sheetData>
  <sheetProtection/>
  <mergeCells count="3">
    <mergeCell ref="A1:G1"/>
    <mergeCell ref="A15:G15"/>
    <mergeCell ref="A24:G2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8.8515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8">
      <c r="A1" s="58" t="s">
        <v>157</v>
      </c>
      <c r="B1" s="58"/>
      <c r="C1" s="58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'P-201'!$G$15</f>
        <v>0</v>
      </c>
    </row>
    <row r="6" spans="1:3" s="23" customFormat="1" ht="15" customHeight="1">
      <c r="A6" s="21">
        <v>2</v>
      </c>
      <c r="B6" s="33" t="s">
        <v>39</v>
      </c>
      <c r="C6" s="34">
        <f>'P-201'!$G$26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98</v>
      </c>
      <c r="C9" s="32"/>
    </row>
    <row r="10" spans="1:3" s="23" customFormat="1" ht="15" customHeight="1">
      <c r="A10" s="21">
        <v>3</v>
      </c>
      <c r="B10" s="33" t="s">
        <v>99</v>
      </c>
      <c r="C10" s="34">
        <f>'P-201'!$G$38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4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G1"/>
    </sheetView>
  </sheetViews>
  <sheetFormatPr defaultColWidth="8.8515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8">
      <c r="A1" s="59" t="s">
        <v>158</v>
      </c>
      <c r="B1" s="59"/>
      <c r="C1" s="59"/>
      <c r="D1" s="59"/>
      <c r="E1" s="59"/>
      <c r="F1" s="59"/>
      <c r="G1" s="59"/>
    </row>
    <row r="2" spans="1:7" ht="11.2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79</v>
      </c>
      <c r="D3" s="12"/>
      <c r="E3" s="12"/>
      <c r="F3" s="11"/>
      <c r="G3" s="12"/>
    </row>
    <row r="4" spans="1:7" s="13" customFormat="1" ht="12" customHeight="1">
      <c r="A4" s="46">
        <v>1</v>
      </c>
      <c r="B4" s="11" t="s">
        <v>129</v>
      </c>
      <c r="C4" s="11" t="s">
        <v>130</v>
      </c>
      <c r="D4" s="53">
        <v>0</v>
      </c>
      <c r="E4" s="12">
        <v>9</v>
      </c>
      <c r="F4" s="11" t="s">
        <v>58</v>
      </c>
      <c r="G4" s="12">
        <f>D4*E4</f>
        <v>0</v>
      </c>
    </row>
    <row r="5" spans="1:7" s="13" customFormat="1" ht="12" customHeight="1">
      <c r="A5" s="46">
        <v>2</v>
      </c>
      <c r="B5" s="11" t="s">
        <v>132</v>
      </c>
      <c r="C5" s="11" t="s">
        <v>80</v>
      </c>
      <c r="D5" s="53">
        <v>0</v>
      </c>
      <c r="E5" s="12">
        <v>4</v>
      </c>
      <c r="F5" s="11" t="s">
        <v>58</v>
      </c>
      <c r="G5" s="12">
        <f>D5*E5</f>
        <v>0</v>
      </c>
    </row>
    <row r="6" spans="1:7" s="13" customFormat="1" ht="12" customHeight="1">
      <c r="A6" s="46">
        <v>3</v>
      </c>
      <c r="B6" s="11"/>
      <c r="C6" s="11" t="s">
        <v>131</v>
      </c>
      <c r="D6" s="53">
        <v>0</v>
      </c>
      <c r="E6" s="12">
        <v>1</v>
      </c>
      <c r="F6" s="11" t="s">
        <v>58</v>
      </c>
      <c r="G6" s="12">
        <f>D6*E6</f>
        <v>0</v>
      </c>
    </row>
    <row r="7" spans="1:7" s="13" customFormat="1" ht="12" customHeight="1">
      <c r="A7" s="46"/>
      <c r="B7" s="11"/>
      <c r="C7" s="11" t="s">
        <v>82</v>
      </c>
      <c r="D7" s="12"/>
      <c r="E7" s="12"/>
      <c r="F7" s="11"/>
      <c r="G7" s="12"/>
    </row>
    <row r="8" spans="1:7" s="13" customFormat="1" ht="12" customHeight="1">
      <c r="A8" s="46">
        <v>4</v>
      </c>
      <c r="B8" s="11">
        <v>210010108</v>
      </c>
      <c r="C8" s="11" t="s">
        <v>55</v>
      </c>
      <c r="D8" s="53">
        <v>0</v>
      </c>
      <c r="E8" s="12">
        <v>11</v>
      </c>
      <c r="F8" s="11" t="s">
        <v>56</v>
      </c>
      <c r="G8" s="12">
        <f>D8*E8</f>
        <v>0</v>
      </c>
    </row>
    <row r="9" spans="1:7" s="13" customFormat="1" ht="12" customHeight="1">
      <c r="A9" s="46">
        <v>5</v>
      </c>
      <c r="B9" s="11">
        <v>210110001</v>
      </c>
      <c r="C9" s="11" t="s">
        <v>80</v>
      </c>
      <c r="D9" s="53">
        <v>0</v>
      </c>
      <c r="E9" s="12">
        <v>4</v>
      </c>
      <c r="F9" s="11" t="s">
        <v>58</v>
      </c>
      <c r="G9" s="12">
        <f aca="true" t="shared" si="0" ref="G9:G14">D9*E9</f>
        <v>0</v>
      </c>
    </row>
    <row r="10" spans="1:7" s="13" customFormat="1" ht="12" customHeight="1">
      <c r="A10" s="46">
        <v>6</v>
      </c>
      <c r="B10" s="11">
        <v>210201025</v>
      </c>
      <c r="C10" s="11" t="s">
        <v>57</v>
      </c>
      <c r="D10" s="53">
        <v>0</v>
      </c>
      <c r="E10" s="12">
        <v>9</v>
      </c>
      <c r="F10" s="11" t="s">
        <v>58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210810005</v>
      </c>
      <c r="C11" s="11" t="s">
        <v>59</v>
      </c>
      <c r="D11" s="53">
        <v>0</v>
      </c>
      <c r="E11" s="12">
        <v>25</v>
      </c>
      <c r="F11" s="11" t="s">
        <v>56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210999001</v>
      </c>
      <c r="C12" s="11" t="s">
        <v>60</v>
      </c>
      <c r="D12" s="53">
        <v>0</v>
      </c>
      <c r="E12" s="12">
        <v>3</v>
      </c>
      <c r="F12" s="11" t="s">
        <v>58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210999003</v>
      </c>
      <c r="C13" s="11" t="s">
        <v>61</v>
      </c>
      <c r="D13" s="53">
        <v>0</v>
      </c>
      <c r="E13" s="12">
        <v>9</v>
      </c>
      <c r="F13" s="11" t="s">
        <v>58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210999004</v>
      </c>
      <c r="C14" s="11" t="s">
        <v>62</v>
      </c>
      <c r="D14" s="53">
        <v>0</v>
      </c>
      <c r="E14" s="12">
        <v>9</v>
      </c>
      <c r="F14" s="11" t="s">
        <v>58</v>
      </c>
      <c r="G14" s="12">
        <f t="shared" si="0"/>
        <v>0</v>
      </c>
    </row>
    <row r="15" spans="1:7" s="26" customFormat="1" ht="15" customHeight="1" thickBot="1">
      <c r="A15" s="42" t="s">
        <v>45</v>
      </c>
      <c r="G15" s="27">
        <f>SUM(G3:G14)</f>
        <v>0</v>
      </c>
    </row>
    <row r="16" spans="1:7" s="13" customFormat="1" ht="12" customHeight="1" thickTop="1">
      <c r="A16" s="43"/>
      <c r="B16" s="43"/>
      <c r="C16" s="43"/>
      <c r="D16" s="43"/>
      <c r="E16" s="43"/>
      <c r="F16" s="43"/>
      <c r="G16" s="44"/>
    </row>
    <row r="17" s="13" customFormat="1" ht="12" customHeight="1"/>
    <row r="18" spans="1:7" ht="18">
      <c r="A18" s="59" t="s">
        <v>18</v>
      </c>
      <c r="B18" s="59"/>
      <c r="C18" s="59"/>
      <c r="D18" s="59"/>
      <c r="E18" s="59"/>
      <c r="F18" s="59"/>
      <c r="G18" s="59"/>
    </row>
    <row r="19" spans="1:7" s="13" customFormat="1" ht="12" customHeight="1">
      <c r="A19" s="25" t="s">
        <v>11</v>
      </c>
      <c r="B19" s="45" t="s">
        <v>12</v>
      </c>
      <c r="C19" s="45" t="s">
        <v>13</v>
      </c>
      <c r="D19" s="25" t="s">
        <v>14</v>
      </c>
      <c r="E19" s="25" t="s">
        <v>15</v>
      </c>
      <c r="F19" s="45" t="s">
        <v>16</v>
      </c>
      <c r="G19" s="25" t="s">
        <v>17</v>
      </c>
    </row>
    <row r="20" spans="1:7" s="13" customFormat="1" ht="12" customHeight="1">
      <c r="A20" s="46">
        <v>1</v>
      </c>
      <c r="B20" s="11">
        <v>701</v>
      </c>
      <c r="C20" s="11" t="s">
        <v>91</v>
      </c>
      <c r="D20" s="53">
        <v>0</v>
      </c>
      <c r="E20" s="12">
        <v>4</v>
      </c>
      <c r="F20" s="11" t="s">
        <v>58</v>
      </c>
      <c r="G20" s="12">
        <f>D20*E20</f>
        <v>0</v>
      </c>
    </row>
    <row r="21" spans="1:7" s="13" customFormat="1" ht="12" customHeight="1">
      <c r="A21" s="46">
        <v>2</v>
      </c>
      <c r="B21" s="11">
        <v>13004</v>
      </c>
      <c r="C21" s="11" t="s">
        <v>64</v>
      </c>
      <c r="D21" s="53">
        <v>0</v>
      </c>
      <c r="E21" s="12">
        <v>11</v>
      </c>
      <c r="F21" s="11" t="s">
        <v>56</v>
      </c>
      <c r="G21" s="12">
        <f>D21*E21</f>
        <v>0</v>
      </c>
    </row>
    <row r="22" spans="1:7" s="13" customFormat="1" ht="12" customHeight="1">
      <c r="A22" s="46">
        <v>3</v>
      </c>
      <c r="B22" s="11">
        <v>2914</v>
      </c>
      <c r="C22" s="11" t="s">
        <v>63</v>
      </c>
      <c r="D22" s="53">
        <v>0</v>
      </c>
      <c r="E22" s="12">
        <v>25</v>
      </c>
      <c r="F22" s="11" t="s">
        <v>56</v>
      </c>
      <c r="G22" s="12">
        <f>D22*E22</f>
        <v>0</v>
      </c>
    </row>
    <row r="23" spans="1:7" s="13" customFormat="1" ht="24" customHeight="1">
      <c r="A23" s="46">
        <v>4</v>
      </c>
      <c r="B23" s="11">
        <v>34801</v>
      </c>
      <c r="C23" s="11" t="s">
        <v>141</v>
      </c>
      <c r="D23" s="53">
        <v>0</v>
      </c>
      <c r="E23" s="12">
        <v>9</v>
      </c>
      <c r="F23" s="11" t="s">
        <v>58</v>
      </c>
      <c r="G23" s="12">
        <f>D23*E23</f>
        <v>0</v>
      </c>
    </row>
    <row r="24" spans="1:7" s="13" customFormat="1" ht="12" customHeight="1">
      <c r="A24" s="10"/>
      <c r="B24" s="11"/>
      <c r="C24" s="11" t="s">
        <v>36</v>
      </c>
      <c r="D24" s="12">
        <f>SUM(G20:G23)</f>
        <v>0</v>
      </c>
      <c r="E24" s="12">
        <v>5</v>
      </c>
      <c r="F24" s="13" t="s">
        <v>37</v>
      </c>
      <c r="G24" s="12">
        <f>D24*E24/100</f>
        <v>0</v>
      </c>
    </row>
    <row r="25" spans="1:7" s="13" customFormat="1" ht="12" customHeight="1">
      <c r="A25" s="10"/>
      <c r="B25" s="11"/>
      <c r="C25" s="11" t="s">
        <v>38</v>
      </c>
      <c r="D25" s="12">
        <f>SUM(G21:G22)</f>
        <v>0</v>
      </c>
      <c r="E25" s="12">
        <v>5</v>
      </c>
      <c r="F25" s="13" t="s">
        <v>37</v>
      </c>
      <c r="G25" s="12">
        <f>D25*E25/100</f>
        <v>0</v>
      </c>
    </row>
    <row r="26" spans="1:7" s="26" customFormat="1" ht="15" customHeight="1" thickBot="1">
      <c r="A26" s="42" t="s">
        <v>46</v>
      </c>
      <c r="G26" s="27">
        <f>SUM(G20:G25)</f>
        <v>0</v>
      </c>
    </row>
    <row r="27" spans="1:7" s="13" customFormat="1" ht="12" customHeight="1" thickTop="1">
      <c r="A27" s="43"/>
      <c r="B27" s="43"/>
      <c r="C27" s="43"/>
      <c r="D27" s="43"/>
      <c r="E27" s="43"/>
      <c r="F27" s="43"/>
      <c r="G27" s="44"/>
    </row>
    <row r="28" s="13" customFormat="1" ht="12" customHeight="1"/>
    <row r="29" spans="1:7" ht="18">
      <c r="A29" s="59" t="s">
        <v>95</v>
      </c>
      <c r="B29" s="59"/>
      <c r="C29" s="59"/>
      <c r="D29" s="59"/>
      <c r="E29" s="59"/>
      <c r="F29" s="59"/>
      <c r="G29" s="59"/>
    </row>
    <row r="30" spans="1:7" s="13" customFormat="1" ht="12" customHeight="1">
      <c r="A30" s="25" t="s">
        <v>11</v>
      </c>
      <c r="B30" s="45" t="s">
        <v>12</v>
      </c>
      <c r="C30" s="45" t="s">
        <v>13</v>
      </c>
      <c r="D30" s="25" t="s">
        <v>14</v>
      </c>
      <c r="E30" s="25" t="s">
        <v>15</v>
      </c>
      <c r="F30" s="45" t="s">
        <v>16</v>
      </c>
      <c r="G30" s="25" t="s">
        <v>17</v>
      </c>
    </row>
    <row r="31" spans="1:7" s="13" customFormat="1" ht="12" customHeight="1">
      <c r="A31" s="46">
        <v>1</v>
      </c>
      <c r="B31" s="11" t="s">
        <v>49</v>
      </c>
      <c r="C31" s="47" t="s">
        <v>19</v>
      </c>
      <c r="D31" s="53">
        <v>0</v>
      </c>
      <c r="E31" s="12">
        <v>5</v>
      </c>
      <c r="F31" s="11" t="s">
        <v>48</v>
      </c>
      <c r="G31" s="12">
        <f aca="true" t="shared" si="1" ref="G31:G37">D31*E31</f>
        <v>0</v>
      </c>
    </row>
    <row r="32" spans="1:7" s="13" customFormat="1" ht="12" customHeight="1">
      <c r="A32" s="46">
        <v>2</v>
      </c>
      <c r="B32" s="11" t="s">
        <v>136</v>
      </c>
      <c r="C32" s="47" t="s">
        <v>65</v>
      </c>
      <c r="D32" s="53">
        <v>0</v>
      </c>
      <c r="E32" s="12">
        <v>2</v>
      </c>
      <c r="F32" s="11" t="s">
        <v>48</v>
      </c>
      <c r="G32" s="12">
        <f t="shared" si="1"/>
        <v>0</v>
      </c>
    </row>
    <row r="33" spans="1:7" s="13" customFormat="1" ht="12" customHeight="1">
      <c r="A33" s="46">
        <v>3</v>
      </c>
      <c r="B33" s="11" t="s">
        <v>137</v>
      </c>
      <c r="C33" s="13" t="s">
        <v>96</v>
      </c>
      <c r="D33" s="53">
        <v>0</v>
      </c>
      <c r="E33" s="12">
        <v>4</v>
      </c>
      <c r="F33" s="11" t="s">
        <v>195</v>
      </c>
      <c r="G33" s="12">
        <f t="shared" si="1"/>
        <v>0</v>
      </c>
    </row>
    <row r="34" spans="1:7" s="13" customFormat="1" ht="12" customHeight="1">
      <c r="A34" s="46">
        <v>4</v>
      </c>
      <c r="B34" s="11" t="s">
        <v>138</v>
      </c>
      <c r="C34" s="13" t="s">
        <v>198</v>
      </c>
      <c r="D34" s="53">
        <v>0</v>
      </c>
      <c r="E34" s="12">
        <v>64</v>
      </c>
      <c r="F34" s="11" t="s">
        <v>195</v>
      </c>
      <c r="G34" s="12">
        <f t="shared" si="1"/>
        <v>0</v>
      </c>
    </row>
    <row r="35" spans="1:7" s="13" customFormat="1" ht="12" customHeight="1">
      <c r="A35" s="46">
        <v>5</v>
      </c>
      <c r="B35" s="11" t="s">
        <v>139</v>
      </c>
      <c r="C35" s="47" t="s">
        <v>50</v>
      </c>
      <c r="D35" s="53">
        <v>0</v>
      </c>
      <c r="E35" s="12">
        <v>4</v>
      </c>
      <c r="F35" s="11" t="s">
        <v>48</v>
      </c>
      <c r="G35" s="12">
        <f t="shared" si="1"/>
        <v>0</v>
      </c>
    </row>
    <row r="36" spans="1:7" s="13" customFormat="1" ht="12" customHeight="1">
      <c r="A36" s="46">
        <v>6</v>
      </c>
      <c r="B36" s="11" t="s">
        <v>140</v>
      </c>
      <c r="C36" s="47" t="s">
        <v>97</v>
      </c>
      <c r="D36" s="53">
        <v>0</v>
      </c>
      <c r="E36" s="12">
        <v>1</v>
      </c>
      <c r="F36" s="11" t="s">
        <v>58</v>
      </c>
      <c r="G36" s="12">
        <f t="shared" si="1"/>
        <v>0</v>
      </c>
    </row>
    <row r="37" spans="1:7" s="13" customFormat="1" ht="12" customHeight="1">
      <c r="A37" s="46">
        <v>7</v>
      </c>
      <c r="B37" s="11" t="s">
        <v>199</v>
      </c>
      <c r="C37" s="47" t="s">
        <v>66</v>
      </c>
      <c r="D37" s="53">
        <v>0</v>
      </c>
      <c r="E37" s="12">
        <v>1</v>
      </c>
      <c r="F37" s="11" t="s">
        <v>58</v>
      </c>
      <c r="G37" s="12">
        <f t="shared" si="1"/>
        <v>0</v>
      </c>
    </row>
    <row r="38" spans="1:7" s="26" customFormat="1" ht="15" customHeight="1" thickBot="1">
      <c r="A38" s="42" t="s">
        <v>47</v>
      </c>
      <c r="G38" s="27">
        <f>SUM(G31:G37)</f>
        <v>0</v>
      </c>
    </row>
    <row r="39" spans="1:7" ht="12.75" thickTop="1">
      <c r="A39" s="8"/>
      <c r="B39" s="8"/>
      <c r="C39" s="8"/>
      <c r="D39" s="8"/>
      <c r="E39" s="8"/>
      <c r="F39" s="8"/>
      <c r="G39" s="9"/>
    </row>
    <row r="40" ht="12.75">
      <c r="A40" s="24" t="s">
        <v>67</v>
      </c>
    </row>
    <row r="41" ht="12.75">
      <c r="A41" s="24" t="s">
        <v>148</v>
      </c>
    </row>
  </sheetData>
  <sheetProtection/>
  <mergeCells count="3">
    <mergeCell ref="A1:G1"/>
    <mergeCell ref="A18:G18"/>
    <mergeCell ref="A29:G2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8.8515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8">
      <c r="A1" s="58" t="s">
        <v>159</v>
      </c>
      <c r="B1" s="58"/>
      <c r="C1" s="58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'P-202'!$G$15</f>
        <v>0</v>
      </c>
    </row>
    <row r="6" spans="1:3" s="23" customFormat="1" ht="15" customHeight="1">
      <c r="A6" s="21">
        <v>2</v>
      </c>
      <c r="B6" s="33" t="s">
        <v>39</v>
      </c>
      <c r="C6" s="34">
        <f>'P-202'!$G$26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98</v>
      </c>
      <c r="C9" s="32"/>
    </row>
    <row r="10" spans="1:3" s="23" customFormat="1" ht="15" customHeight="1">
      <c r="A10" s="21">
        <v>3</v>
      </c>
      <c r="B10" s="33" t="s">
        <v>99</v>
      </c>
      <c r="C10" s="34">
        <f>'P-202'!$G$38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4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G1"/>
    </sheetView>
  </sheetViews>
  <sheetFormatPr defaultColWidth="8.8515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8">
      <c r="A1" s="59" t="s">
        <v>160</v>
      </c>
      <c r="B1" s="59"/>
      <c r="C1" s="59"/>
      <c r="D1" s="59"/>
      <c r="E1" s="59"/>
      <c r="F1" s="59"/>
      <c r="G1" s="59"/>
    </row>
    <row r="2" spans="1:7" ht="11.2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79</v>
      </c>
      <c r="D3" s="12"/>
      <c r="E3" s="12"/>
      <c r="F3" s="11"/>
      <c r="G3" s="12"/>
    </row>
    <row r="4" spans="1:7" s="13" customFormat="1" ht="12" customHeight="1">
      <c r="A4" s="46">
        <v>1</v>
      </c>
      <c r="B4" s="11" t="s">
        <v>129</v>
      </c>
      <c r="C4" s="11" t="s">
        <v>130</v>
      </c>
      <c r="D4" s="53">
        <v>0</v>
      </c>
      <c r="E4" s="12">
        <v>15</v>
      </c>
      <c r="F4" s="11" t="s">
        <v>58</v>
      </c>
      <c r="G4" s="12">
        <f>D4*E4</f>
        <v>0</v>
      </c>
    </row>
    <row r="5" spans="1:7" s="13" customFormat="1" ht="12" customHeight="1">
      <c r="A5" s="46">
        <v>2</v>
      </c>
      <c r="B5" s="11" t="s">
        <v>132</v>
      </c>
      <c r="C5" s="11" t="s">
        <v>80</v>
      </c>
      <c r="D5" s="53">
        <v>0</v>
      </c>
      <c r="E5" s="12">
        <v>4</v>
      </c>
      <c r="F5" s="11" t="s">
        <v>58</v>
      </c>
      <c r="G5" s="12">
        <f>D5*E5</f>
        <v>0</v>
      </c>
    </row>
    <row r="6" spans="1:7" s="13" customFormat="1" ht="12" customHeight="1">
      <c r="A6" s="46">
        <v>3</v>
      </c>
      <c r="B6" s="11"/>
      <c r="C6" s="11" t="s">
        <v>131</v>
      </c>
      <c r="D6" s="53">
        <v>0</v>
      </c>
      <c r="E6" s="12">
        <v>1</v>
      </c>
      <c r="F6" s="11" t="s">
        <v>58</v>
      </c>
      <c r="G6" s="12">
        <f>D6*E6</f>
        <v>0</v>
      </c>
    </row>
    <row r="7" spans="1:7" s="13" customFormat="1" ht="12" customHeight="1">
      <c r="A7" s="46"/>
      <c r="B7" s="11"/>
      <c r="C7" s="11" t="s">
        <v>82</v>
      </c>
      <c r="D7" s="12"/>
      <c r="E7" s="12"/>
      <c r="F7" s="11"/>
      <c r="G7" s="12"/>
    </row>
    <row r="8" spans="1:7" s="13" customFormat="1" ht="12" customHeight="1">
      <c r="A8" s="46">
        <v>4</v>
      </c>
      <c r="B8" s="11">
        <v>210010108</v>
      </c>
      <c r="C8" s="11" t="s">
        <v>55</v>
      </c>
      <c r="D8" s="53">
        <v>0</v>
      </c>
      <c r="E8" s="12">
        <v>11</v>
      </c>
      <c r="F8" s="11" t="s">
        <v>56</v>
      </c>
      <c r="G8" s="12">
        <f>D8*E8</f>
        <v>0</v>
      </c>
    </row>
    <row r="9" spans="1:7" s="13" customFormat="1" ht="12" customHeight="1">
      <c r="A9" s="46">
        <v>5</v>
      </c>
      <c r="B9" s="11">
        <v>210110001</v>
      </c>
      <c r="C9" s="11" t="s">
        <v>80</v>
      </c>
      <c r="D9" s="53">
        <v>0</v>
      </c>
      <c r="E9" s="12">
        <v>4</v>
      </c>
      <c r="F9" s="11" t="s">
        <v>58</v>
      </c>
      <c r="G9" s="12">
        <f aca="true" t="shared" si="0" ref="G9:G14">D9*E9</f>
        <v>0</v>
      </c>
    </row>
    <row r="10" spans="1:7" s="13" customFormat="1" ht="12" customHeight="1">
      <c r="A10" s="46">
        <v>6</v>
      </c>
      <c r="B10" s="11">
        <v>210201025</v>
      </c>
      <c r="C10" s="11" t="s">
        <v>57</v>
      </c>
      <c r="D10" s="53">
        <v>0</v>
      </c>
      <c r="E10" s="12">
        <v>9</v>
      </c>
      <c r="F10" s="11" t="s">
        <v>58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210810005</v>
      </c>
      <c r="C11" s="11" t="s">
        <v>59</v>
      </c>
      <c r="D11" s="53">
        <v>0</v>
      </c>
      <c r="E11" s="12">
        <v>25</v>
      </c>
      <c r="F11" s="11" t="s">
        <v>56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210999001</v>
      </c>
      <c r="C12" s="11" t="s">
        <v>60</v>
      </c>
      <c r="D12" s="53">
        <v>0</v>
      </c>
      <c r="E12" s="12">
        <v>3</v>
      </c>
      <c r="F12" s="11" t="s">
        <v>58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210999003</v>
      </c>
      <c r="C13" s="11" t="s">
        <v>61</v>
      </c>
      <c r="D13" s="53">
        <v>0</v>
      </c>
      <c r="E13" s="12">
        <v>15</v>
      </c>
      <c r="F13" s="11" t="s">
        <v>58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210999004</v>
      </c>
      <c r="C14" s="11" t="s">
        <v>62</v>
      </c>
      <c r="D14" s="53">
        <v>0</v>
      </c>
      <c r="E14" s="12">
        <v>15</v>
      </c>
      <c r="F14" s="11" t="s">
        <v>58</v>
      </c>
      <c r="G14" s="12">
        <f t="shared" si="0"/>
        <v>0</v>
      </c>
    </row>
    <row r="15" spans="1:7" s="26" customFormat="1" ht="15" customHeight="1" thickBot="1">
      <c r="A15" s="42" t="s">
        <v>45</v>
      </c>
      <c r="G15" s="27">
        <f>SUM(G3:G14)</f>
        <v>0</v>
      </c>
    </row>
    <row r="16" spans="1:7" s="13" customFormat="1" ht="12" customHeight="1" thickTop="1">
      <c r="A16" s="43"/>
      <c r="B16" s="43"/>
      <c r="C16" s="43"/>
      <c r="D16" s="43"/>
      <c r="E16" s="43"/>
      <c r="F16" s="43"/>
      <c r="G16" s="44"/>
    </row>
    <row r="17" s="13" customFormat="1" ht="12" customHeight="1"/>
    <row r="18" spans="1:7" ht="18">
      <c r="A18" s="59" t="s">
        <v>18</v>
      </c>
      <c r="B18" s="59"/>
      <c r="C18" s="59"/>
      <c r="D18" s="59"/>
      <c r="E18" s="59"/>
      <c r="F18" s="59"/>
      <c r="G18" s="59"/>
    </row>
    <row r="19" spans="1:7" s="13" customFormat="1" ht="12" customHeight="1">
      <c r="A19" s="25" t="s">
        <v>11</v>
      </c>
      <c r="B19" s="45" t="s">
        <v>12</v>
      </c>
      <c r="C19" s="45" t="s">
        <v>13</v>
      </c>
      <c r="D19" s="25" t="s">
        <v>14</v>
      </c>
      <c r="E19" s="25" t="s">
        <v>15</v>
      </c>
      <c r="F19" s="45" t="s">
        <v>16</v>
      </c>
      <c r="G19" s="25" t="s">
        <v>17</v>
      </c>
    </row>
    <row r="20" spans="1:7" s="13" customFormat="1" ht="12" customHeight="1">
      <c r="A20" s="46">
        <v>1</v>
      </c>
      <c r="B20" s="11">
        <v>701</v>
      </c>
      <c r="C20" s="11" t="s">
        <v>91</v>
      </c>
      <c r="D20" s="53">
        <v>0</v>
      </c>
      <c r="E20" s="12">
        <v>4</v>
      </c>
      <c r="F20" s="11" t="s">
        <v>58</v>
      </c>
      <c r="G20" s="12">
        <f>D20*E20</f>
        <v>0</v>
      </c>
    </row>
    <row r="21" spans="1:7" s="13" customFormat="1" ht="12" customHeight="1">
      <c r="A21" s="46">
        <v>2</v>
      </c>
      <c r="B21" s="11">
        <v>13004</v>
      </c>
      <c r="C21" s="11" t="s">
        <v>64</v>
      </c>
      <c r="D21" s="53">
        <v>0</v>
      </c>
      <c r="E21" s="12">
        <v>11</v>
      </c>
      <c r="F21" s="11" t="s">
        <v>56</v>
      </c>
      <c r="G21" s="12">
        <f>D21*E21</f>
        <v>0</v>
      </c>
    </row>
    <row r="22" spans="1:7" s="13" customFormat="1" ht="12" customHeight="1">
      <c r="A22" s="46">
        <v>3</v>
      </c>
      <c r="B22" s="11">
        <v>2914</v>
      </c>
      <c r="C22" s="11" t="s">
        <v>63</v>
      </c>
      <c r="D22" s="53">
        <v>0</v>
      </c>
      <c r="E22" s="12">
        <v>25</v>
      </c>
      <c r="F22" s="11" t="s">
        <v>56</v>
      </c>
      <c r="G22" s="12">
        <f>D22*E22</f>
        <v>0</v>
      </c>
    </row>
    <row r="23" spans="1:7" s="13" customFormat="1" ht="24" customHeight="1">
      <c r="A23" s="46">
        <v>4</v>
      </c>
      <c r="B23" s="11">
        <v>34801</v>
      </c>
      <c r="C23" s="11" t="s">
        <v>141</v>
      </c>
      <c r="D23" s="53">
        <v>0</v>
      </c>
      <c r="E23" s="12">
        <v>9</v>
      </c>
      <c r="F23" s="11" t="s">
        <v>58</v>
      </c>
      <c r="G23" s="12">
        <f>D23*E23</f>
        <v>0</v>
      </c>
    </row>
    <row r="24" spans="1:7" s="13" customFormat="1" ht="12" customHeight="1">
      <c r="A24" s="10"/>
      <c r="B24" s="11"/>
      <c r="C24" s="11" t="s">
        <v>36</v>
      </c>
      <c r="D24" s="12">
        <f>SUM(G20:G23)</f>
        <v>0</v>
      </c>
      <c r="E24" s="12">
        <v>5</v>
      </c>
      <c r="F24" s="13" t="s">
        <v>37</v>
      </c>
      <c r="G24" s="12">
        <f>D24*E24/100</f>
        <v>0</v>
      </c>
    </row>
    <row r="25" spans="1:7" s="13" customFormat="1" ht="12" customHeight="1">
      <c r="A25" s="10"/>
      <c r="B25" s="11"/>
      <c r="C25" s="11" t="s">
        <v>38</v>
      </c>
      <c r="D25" s="12">
        <f>SUM(G21:G22)</f>
        <v>0</v>
      </c>
      <c r="E25" s="12">
        <v>5</v>
      </c>
      <c r="F25" s="13" t="s">
        <v>37</v>
      </c>
      <c r="G25" s="12">
        <f>D25*E25/100</f>
        <v>0</v>
      </c>
    </row>
    <row r="26" spans="1:7" s="26" customFormat="1" ht="15" customHeight="1" thickBot="1">
      <c r="A26" s="42" t="s">
        <v>46</v>
      </c>
      <c r="G26" s="27">
        <f>SUM(G20:G25)</f>
        <v>0</v>
      </c>
    </row>
    <row r="27" spans="1:7" s="13" customFormat="1" ht="12" customHeight="1" thickTop="1">
      <c r="A27" s="43"/>
      <c r="B27" s="43"/>
      <c r="C27" s="43"/>
      <c r="D27" s="43"/>
      <c r="E27" s="43"/>
      <c r="F27" s="43"/>
      <c r="G27" s="44"/>
    </row>
    <row r="28" s="13" customFormat="1" ht="12" customHeight="1"/>
    <row r="29" spans="1:7" ht="18">
      <c r="A29" s="59" t="s">
        <v>95</v>
      </c>
      <c r="B29" s="59"/>
      <c r="C29" s="59"/>
      <c r="D29" s="59"/>
      <c r="E29" s="59"/>
      <c r="F29" s="59"/>
      <c r="G29" s="59"/>
    </row>
    <row r="30" spans="1:7" s="13" customFormat="1" ht="12" customHeight="1">
      <c r="A30" s="25" t="s">
        <v>11</v>
      </c>
      <c r="B30" s="45" t="s">
        <v>12</v>
      </c>
      <c r="C30" s="45" t="s">
        <v>13</v>
      </c>
      <c r="D30" s="25" t="s">
        <v>14</v>
      </c>
      <c r="E30" s="25" t="s">
        <v>15</v>
      </c>
      <c r="F30" s="45" t="s">
        <v>16</v>
      </c>
      <c r="G30" s="25" t="s">
        <v>17</v>
      </c>
    </row>
    <row r="31" spans="1:7" s="13" customFormat="1" ht="12" customHeight="1">
      <c r="A31" s="46">
        <v>1</v>
      </c>
      <c r="B31" s="11" t="s">
        <v>49</v>
      </c>
      <c r="C31" s="47" t="s">
        <v>19</v>
      </c>
      <c r="D31" s="53">
        <v>0</v>
      </c>
      <c r="E31" s="12">
        <v>5</v>
      </c>
      <c r="F31" s="11" t="s">
        <v>48</v>
      </c>
      <c r="G31" s="12">
        <f aca="true" t="shared" si="1" ref="G31:G37">D31*E31</f>
        <v>0</v>
      </c>
    </row>
    <row r="32" spans="1:7" s="13" customFormat="1" ht="12" customHeight="1">
      <c r="A32" s="46">
        <v>2</v>
      </c>
      <c r="B32" s="11" t="s">
        <v>136</v>
      </c>
      <c r="C32" s="47" t="s">
        <v>65</v>
      </c>
      <c r="D32" s="53">
        <v>0</v>
      </c>
      <c r="E32" s="12">
        <v>2</v>
      </c>
      <c r="F32" s="11" t="s">
        <v>48</v>
      </c>
      <c r="G32" s="12">
        <f t="shared" si="1"/>
        <v>0</v>
      </c>
    </row>
    <row r="33" spans="1:7" s="13" customFormat="1" ht="12" customHeight="1">
      <c r="A33" s="46">
        <v>3</v>
      </c>
      <c r="B33" s="11" t="s">
        <v>137</v>
      </c>
      <c r="C33" s="13" t="s">
        <v>96</v>
      </c>
      <c r="D33" s="53">
        <v>0</v>
      </c>
      <c r="E33" s="12">
        <v>6</v>
      </c>
      <c r="F33" s="11" t="s">
        <v>195</v>
      </c>
      <c r="G33" s="12">
        <f t="shared" si="1"/>
        <v>0</v>
      </c>
    </row>
    <row r="34" spans="1:7" s="13" customFormat="1" ht="12" customHeight="1">
      <c r="A34" s="46">
        <v>4</v>
      </c>
      <c r="B34" s="11" t="s">
        <v>138</v>
      </c>
      <c r="C34" s="13" t="s">
        <v>198</v>
      </c>
      <c r="D34" s="53">
        <v>0</v>
      </c>
      <c r="E34" s="12">
        <v>65</v>
      </c>
      <c r="F34" s="11" t="s">
        <v>195</v>
      </c>
      <c r="G34" s="12">
        <f t="shared" si="1"/>
        <v>0</v>
      </c>
    </row>
    <row r="35" spans="1:7" s="13" customFormat="1" ht="12" customHeight="1">
      <c r="A35" s="46">
        <v>5</v>
      </c>
      <c r="B35" s="11" t="s">
        <v>139</v>
      </c>
      <c r="C35" s="47" t="s">
        <v>50</v>
      </c>
      <c r="D35" s="53">
        <v>0</v>
      </c>
      <c r="E35" s="12">
        <v>4</v>
      </c>
      <c r="F35" s="11" t="s">
        <v>48</v>
      </c>
      <c r="G35" s="12">
        <f t="shared" si="1"/>
        <v>0</v>
      </c>
    </row>
    <row r="36" spans="1:7" s="13" customFormat="1" ht="12" customHeight="1">
      <c r="A36" s="46">
        <v>6</v>
      </c>
      <c r="B36" s="11" t="s">
        <v>140</v>
      </c>
      <c r="C36" s="47" t="s">
        <v>97</v>
      </c>
      <c r="D36" s="53">
        <v>0</v>
      </c>
      <c r="E36" s="12">
        <v>1</v>
      </c>
      <c r="F36" s="11" t="s">
        <v>58</v>
      </c>
      <c r="G36" s="12">
        <f t="shared" si="1"/>
        <v>0</v>
      </c>
    </row>
    <row r="37" spans="1:7" s="13" customFormat="1" ht="12" customHeight="1">
      <c r="A37" s="46">
        <v>7</v>
      </c>
      <c r="B37" s="11" t="s">
        <v>199</v>
      </c>
      <c r="C37" s="47" t="s">
        <v>66</v>
      </c>
      <c r="D37" s="53">
        <v>0</v>
      </c>
      <c r="E37" s="12">
        <v>1</v>
      </c>
      <c r="F37" s="11" t="s">
        <v>58</v>
      </c>
      <c r="G37" s="12">
        <f t="shared" si="1"/>
        <v>0</v>
      </c>
    </row>
    <row r="38" spans="1:7" s="26" customFormat="1" ht="15" customHeight="1" thickBot="1">
      <c r="A38" s="42" t="s">
        <v>47</v>
      </c>
      <c r="G38" s="27">
        <f>SUM(G31:G37)</f>
        <v>0</v>
      </c>
    </row>
    <row r="39" spans="1:7" ht="12.75" thickTop="1">
      <c r="A39" s="8"/>
      <c r="B39" s="8"/>
      <c r="C39" s="8"/>
      <c r="D39" s="8"/>
      <c r="E39" s="8"/>
      <c r="F39" s="8"/>
      <c r="G39" s="9"/>
    </row>
    <row r="40" ht="12.75">
      <c r="A40" s="24" t="s">
        <v>67</v>
      </c>
    </row>
    <row r="41" ht="12.75">
      <c r="A41" s="24" t="s">
        <v>148</v>
      </c>
    </row>
  </sheetData>
  <sheetProtection/>
  <mergeCells count="3">
    <mergeCell ref="A1:G1"/>
    <mergeCell ref="A18:G18"/>
    <mergeCell ref="A29:G2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8.8515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8">
      <c r="A1" s="58" t="s">
        <v>161</v>
      </c>
      <c r="B1" s="58"/>
      <c r="C1" s="58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'P-203'!$G$15</f>
        <v>0</v>
      </c>
    </row>
    <row r="6" spans="1:3" s="23" customFormat="1" ht="15" customHeight="1">
      <c r="A6" s="21">
        <v>2</v>
      </c>
      <c r="B6" s="33" t="s">
        <v>39</v>
      </c>
      <c r="C6" s="34">
        <f>'P-203'!$G$26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98</v>
      </c>
      <c r="C9" s="32"/>
    </row>
    <row r="10" spans="1:3" s="23" customFormat="1" ht="15" customHeight="1">
      <c r="A10" s="21">
        <v>3</v>
      </c>
      <c r="B10" s="33" t="s">
        <v>99</v>
      </c>
      <c r="C10" s="34">
        <f>'P-203'!$G$38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4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G1"/>
    </sheetView>
  </sheetViews>
  <sheetFormatPr defaultColWidth="8.8515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8">
      <c r="A1" s="59" t="s">
        <v>162</v>
      </c>
      <c r="B1" s="59"/>
      <c r="C1" s="59"/>
      <c r="D1" s="59"/>
      <c r="E1" s="59"/>
      <c r="F1" s="59"/>
      <c r="G1" s="59"/>
    </row>
    <row r="2" spans="1:7" ht="11.2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79</v>
      </c>
      <c r="D3" s="12"/>
      <c r="E3" s="12"/>
      <c r="F3" s="11"/>
      <c r="G3" s="12"/>
    </row>
    <row r="4" spans="1:7" s="13" customFormat="1" ht="12" customHeight="1">
      <c r="A4" s="46">
        <v>1</v>
      </c>
      <c r="B4" s="11" t="s">
        <v>129</v>
      </c>
      <c r="C4" s="11" t="s">
        <v>130</v>
      </c>
      <c r="D4" s="53">
        <v>0</v>
      </c>
      <c r="E4" s="12">
        <v>9</v>
      </c>
      <c r="F4" s="11" t="s">
        <v>58</v>
      </c>
      <c r="G4" s="12">
        <f>D4*E4</f>
        <v>0</v>
      </c>
    </row>
    <row r="5" spans="1:7" s="13" customFormat="1" ht="12" customHeight="1">
      <c r="A5" s="46">
        <v>2</v>
      </c>
      <c r="B5" s="11" t="s">
        <v>132</v>
      </c>
      <c r="C5" s="11" t="s">
        <v>80</v>
      </c>
      <c r="D5" s="53">
        <v>0</v>
      </c>
      <c r="E5" s="12">
        <v>4</v>
      </c>
      <c r="F5" s="11" t="s">
        <v>58</v>
      </c>
      <c r="G5" s="12">
        <f>D5*E5</f>
        <v>0</v>
      </c>
    </row>
    <row r="6" spans="1:7" s="13" customFormat="1" ht="12" customHeight="1">
      <c r="A6" s="46">
        <v>3</v>
      </c>
      <c r="B6" s="11"/>
      <c r="C6" s="11" t="s">
        <v>131</v>
      </c>
      <c r="D6" s="53">
        <v>0</v>
      </c>
      <c r="E6" s="12">
        <v>1</v>
      </c>
      <c r="F6" s="11" t="s">
        <v>58</v>
      </c>
      <c r="G6" s="12">
        <f>D6*E6</f>
        <v>0</v>
      </c>
    </row>
    <row r="7" spans="1:7" s="13" customFormat="1" ht="12" customHeight="1">
      <c r="A7" s="46"/>
      <c r="B7" s="11"/>
      <c r="C7" s="11" t="s">
        <v>82</v>
      </c>
      <c r="D7" s="12"/>
      <c r="E7" s="12"/>
      <c r="F7" s="11"/>
      <c r="G7" s="12"/>
    </row>
    <row r="8" spans="1:7" s="13" customFormat="1" ht="12" customHeight="1">
      <c r="A8" s="46">
        <v>4</v>
      </c>
      <c r="B8" s="11">
        <v>210010108</v>
      </c>
      <c r="C8" s="11" t="s">
        <v>55</v>
      </c>
      <c r="D8" s="53">
        <v>0</v>
      </c>
      <c r="E8" s="12">
        <v>11</v>
      </c>
      <c r="F8" s="11" t="s">
        <v>56</v>
      </c>
      <c r="G8" s="12">
        <f>D8*E8</f>
        <v>0</v>
      </c>
    </row>
    <row r="9" spans="1:7" s="13" customFormat="1" ht="12" customHeight="1">
      <c r="A9" s="46">
        <v>5</v>
      </c>
      <c r="B9" s="11">
        <v>210110001</v>
      </c>
      <c r="C9" s="11" t="s">
        <v>80</v>
      </c>
      <c r="D9" s="53">
        <v>0</v>
      </c>
      <c r="E9" s="12">
        <v>4</v>
      </c>
      <c r="F9" s="11" t="s">
        <v>58</v>
      </c>
      <c r="G9" s="12">
        <f aca="true" t="shared" si="0" ref="G9:G14">D9*E9</f>
        <v>0</v>
      </c>
    </row>
    <row r="10" spans="1:7" s="13" customFormat="1" ht="12" customHeight="1">
      <c r="A10" s="46">
        <v>6</v>
      </c>
      <c r="B10" s="11">
        <v>210201025</v>
      </c>
      <c r="C10" s="11" t="s">
        <v>57</v>
      </c>
      <c r="D10" s="53">
        <v>0</v>
      </c>
      <c r="E10" s="12">
        <v>9</v>
      </c>
      <c r="F10" s="11" t="s">
        <v>58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210810005</v>
      </c>
      <c r="C11" s="11" t="s">
        <v>59</v>
      </c>
      <c r="D11" s="53">
        <v>0</v>
      </c>
      <c r="E11" s="12">
        <v>25</v>
      </c>
      <c r="F11" s="11" t="s">
        <v>56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210999001</v>
      </c>
      <c r="C12" s="11" t="s">
        <v>60</v>
      </c>
      <c r="D12" s="53">
        <v>0</v>
      </c>
      <c r="E12" s="12">
        <v>3</v>
      </c>
      <c r="F12" s="11" t="s">
        <v>58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210999003</v>
      </c>
      <c r="C13" s="11" t="s">
        <v>61</v>
      </c>
      <c r="D13" s="53">
        <v>0</v>
      </c>
      <c r="E13" s="12">
        <v>9</v>
      </c>
      <c r="F13" s="11" t="s">
        <v>58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210999004</v>
      </c>
      <c r="C14" s="11" t="s">
        <v>62</v>
      </c>
      <c r="D14" s="53">
        <v>0</v>
      </c>
      <c r="E14" s="12">
        <v>9</v>
      </c>
      <c r="F14" s="11" t="s">
        <v>58</v>
      </c>
      <c r="G14" s="12">
        <f t="shared" si="0"/>
        <v>0</v>
      </c>
    </row>
    <row r="15" spans="1:7" s="26" customFormat="1" ht="15" customHeight="1" thickBot="1">
      <c r="A15" s="42" t="s">
        <v>45</v>
      </c>
      <c r="G15" s="27">
        <f>SUM(G3:G14)</f>
        <v>0</v>
      </c>
    </row>
    <row r="16" spans="1:7" s="13" customFormat="1" ht="12" customHeight="1" thickTop="1">
      <c r="A16" s="43"/>
      <c r="B16" s="43"/>
      <c r="C16" s="43"/>
      <c r="D16" s="43"/>
      <c r="E16" s="43"/>
      <c r="F16" s="43"/>
      <c r="G16" s="44"/>
    </row>
    <row r="17" s="13" customFormat="1" ht="12" customHeight="1"/>
    <row r="18" spans="1:7" ht="18">
      <c r="A18" s="59" t="s">
        <v>18</v>
      </c>
      <c r="B18" s="59"/>
      <c r="C18" s="59"/>
      <c r="D18" s="59"/>
      <c r="E18" s="59"/>
      <c r="F18" s="59"/>
      <c r="G18" s="59"/>
    </row>
    <row r="19" spans="1:7" s="13" customFormat="1" ht="12" customHeight="1">
      <c r="A19" s="25" t="s">
        <v>11</v>
      </c>
      <c r="B19" s="45" t="s">
        <v>12</v>
      </c>
      <c r="C19" s="45" t="s">
        <v>13</v>
      </c>
      <c r="D19" s="25" t="s">
        <v>14</v>
      </c>
      <c r="E19" s="25" t="s">
        <v>15</v>
      </c>
      <c r="F19" s="45" t="s">
        <v>16</v>
      </c>
      <c r="G19" s="25" t="s">
        <v>17</v>
      </c>
    </row>
    <row r="20" spans="1:7" s="13" customFormat="1" ht="12" customHeight="1">
      <c r="A20" s="46">
        <v>1</v>
      </c>
      <c r="B20" s="11">
        <v>701</v>
      </c>
      <c r="C20" s="11" t="s">
        <v>91</v>
      </c>
      <c r="D20" s="53">
        <v>0</v>
      </c>
      <c r="E20" s="12">
        <v>4</v>
      </c>
      <c r="F20" s="11" t="s">
        <v>58</v>
      </c>
      <c r="G20" s="12">
        <f>D20*E20</f>
        <v>0</v>
      </c>
    </row>
    <row r="21" spans="1:7" s="13" customFormat="1" ht="12" customHeight="1">
      <c r="A21" s="46">
        <v>2</v>
      </c>
      <c r="B21" s="11">
        <v>13004</v>
      </c>
      <c r="C21" s="11" t="s">
        <v>64</v>
      </c>
      <c r="D21" s="53">
        <v>0</v>
      </c>
      <c r="E21" s="12">
        <v>11</v>
      </c>
      <c r="F21" s="11" t="s">
        <v>56</v>
      </c>
      <c r="G21" s="12">
        <f>D21*E21</f>
        <v>0</v>
      </c>
    </row>
    <row r="22" spans="1:7" s="13" customFormat="1" ht="12" customHeight="1">
      <c r="A22" s="46">
        <v>3</v>
      </c>
      <c r="B22" s="11">
        <v>2914</v>
      </c>
      <c r="C22" s="11" t="s">
        <v>63</v>
      </c>
      <c r="D22" s="53">
        <v>0</v>
      </c>
      <c r="E22" s="12">
        <v>25</v>
      </c>
      <c r="F22" s="11" t="s">
        <v>56</v>
      </c>
      <c r="G22" s="12">
        <f>D22*E22</f>
        <v>0</v>
      </c>
    </row>
    <row r="23" spans="1:7" s="13" customFormat="1" ht="24" customHeight="1">
      <c r="A23" s="46">
        <v>4</v>
      </c>
      <c r="B23" s="11">
        <v>34801</v>
      </c>
      <c r="C23" s="11" t="s">
        <v>141</v>
      </c>
      <c r="D23" s="53">
        <v>0</v>
      </c>
      <c r="E23" s="12">
        <v>9</v>
      </c>
      <c r="F23" s="11" t="s">
        <v>58</v>
      </c>
      <c r="G23" s="12">
        <f>D23*E23</f>
        <v>0</v>
      </c>
    </row>
    <row r="24" spans="1:7" s="13" customFormat="1" ht="12" customHeight="1">
      <c r="A24" s="10"/>
      <c r="B24" s="11"/>
      <c r="C24" s="11" t="s">
        <v>36</v>
      </c>
      <c r="D24" s="12">
        <f>SUM(G20:G23)</f>
        <v>0</v>
      </c>
      <c r="E24" s="12">
        <v>5</v>
      </c>
      <c r="F24" s="13" t="s">
        <v>37</v>
      </c>
      <c r="G24" s="12">
        <f>D24*E24/100</f>
        <v>0</v>
      </c>
    </row>
    <row r="25" spans="1:7" s="13" customFormat="1" ht="12" customHeight="1">
      <c r="A25" s="10"/>
      <c r="B25" s="11"/>
      <c r="C25" s="11" t="s">
        <v>38</v>
      </c>
      <c r="D25" s="12">
        <f>SUM(G21:G22)</f>
        <v>0</v>
      </c>
      <c r="E25" s="12">
        <v>5</v>
      </c>
      <c r="F25" s="13" t="s">
        <v>37</v>
      </c>
      <c r="G25" s="12">
        <f>D25*E25/100</f>
        <v>0</v>
      </c>
    </row>
    <row r="26" spans="1:7" s="26" customFormat="1" ht="15" customHeight="1" thickBot="1">
      <c r="A26" s="42" t="s">
        <v>46</v>
      </c>
      <c r="G26" s="27">
        <f>SUM(G20:G25)</f>
        <v>0</v>
      </c>
    </row>
    <row r="27" spans="1:7" s="13" customFormat="1" ht="12" customHeight="1" thickTop="1">
      <c r="A27" s="43"/>
      <c r="B27" s="43"/>
      <c r="C27" s="43"/>
      <c r="D27" s="43"/>
      <c r="E27" s="43"/>
      <c r="F27" s="43"/>
      <c r="G27" s="44"/>
    </row>
    <row r="28" s="13" customFormat="1" ht="12" customHeight="1"/>
    <row r="29" spans="1:7" ht="18">
      <c r="A29" s="59" t="s">
        <v>95</v>
      </c>
      <c r="B29" s="59"/>
      <c r="C29" s="59"/>
      <c r="D29" s="59"/>
      <c r="E29" s="59"/>
      <c r="F29" s="59"/>
      <c r="G29" s="59"/>
    </row>
    <row r="30" spans="1:7" s="13" customFormat="1" ht="12" customHeight="1">
      <c r="A30" s="25" t="s">
        <v>11</v>
      </c>
      <c r="B30" s="45" t="s">
        <v>12</v>
      </c>
      <c r="C30" s="45" t="s">
        <v>13</v>
      </c>
      <c r="D30" s="25" t="s">
        <v>14</v>
      </c>
      <c r="E30" s="25" t="s">
        <v>15</v>
      </c>
      <c r="F30" s="45" t="s">
        <v>16</v>
      </c>
      <c r="G30" s="25" t="s">
        <v>17</v>
      </c>
    </row>
    <row r="31" spans="1:7" s="13" customFormat="1" ht="12" customHeight="1">
      <c r="A31" s="46">
        <v>1</v>
      </c>
      <c r="B31" s="11" t="s">
        <v>49</v>
      </c>
      <c r="C31" s="47" t="s">
        <v>19</v>
      </c>
      <c r="D31" s="53">
        <v>0</v>
      </c>
      <c r="E31" s="12">
        <v>5</v>
      </c>
      <c r="F31" s="11" t="s">
        <v>48</v>
      </c>
      <c r="G31" s="12">
        <f aca="true" t="shared" si="1" ref="G31:G37">D31*E31</f>
        <v>0</v>
      </c>
    </row>
    <row r="32" spans="1:7" s="13" customFormat="1" ht="12" customHeight="1">
      <c r="A32" s="46">
        <v>2</v>
      </c>
      <c r="B32" s="11" t="s">
        <v>136</v>
      </c>
      <c r="C32" s="47" t="s">
        <v>65</v>
      </c>
      <c r="D32" s="53">
        <v>0</v>
      </c>
      <c r="E32" s="12">
        <v>2</v>
      </c>
      <c r="F32" s="11" t="s">
        <v>48</v>
      </c>
      <c r="G32" s="12">
        <f t="shared" si="1"/>
        <v>0</v>
      </c>
    </row>
    <row r="33" spans="1:7" s="13" customFormat="1" ht="12" customHeight="1">
      <c r="A33" s="46">
        <v>3</v>
      </c>
      <c r="B33" s="11" t="s">
        <v>137</v>
      </c>
      <c r="C33" s="13" t="s">
        <v>96</v>
      </c>
      <c r="D33" s="53">
        <v>0</v>
      </c>
      <c r="E33" s="12">
        <v>4</v>
      </c>
      <c r="F33" s="11" t="s">
        <v>195</v>
      </c>
      <c r="G33" s="12">
        <f t="shared" si="1"/>
        <v>0</v>
      </c>
    </row>
    <row r="34" spans="1:7" s="13" customFormat="1" ht="12" customHeight="1">
      <c r="A34" s="46">
        <v>4</v>
      </c>
      <c r="B34" s="11" t="s">
        <v>138</v>
      </c>
      <c r="C34" s="13" t="s">
        <v>198</v>
      </c>
      <c r="D34" s="53">
        <v>0</v>
      </c>
      <c r="E34" s="12">
        <v>65</v>
      </c>
      <c r="F34" s="11" t="s">
        <v>195</v>
      </c>
      <c r="G34" s="12">
        <f t="shared" si="1"/>
        <v>0</v>
      </c>
    </row>
    <row r="35" spans="1:7" s="13" customFormat="1" ht="12" customHeight="1">
      <c r="A35" s="46">
        <v>5</v>
      </c>
      <c r="B35" s="11" t="s">
        <v>139</v>
      </c>
      <c r="C35" s="47" t="s">
        <v>50</v>
      </c>
      <c r="D35" s="53">
        <v>0</v>
      </c>
      <c r="E35" s="12">
        <v>4</v>
      </c>
      <c r="F35" s="11" t="s">
        <v>48</v>
      </c>
      <c r="G35" s="12">
        <f t="shared" si="1"/>
        <v>0</v>
      </c>
    </row>
    <row r="36" spans="1:7" s="13" customFormat="1" ht="12" customHeight="1">
      <c r="A36" s="46">
        <v>6</v>
      </c>
      <c r="B36" s="11" t="s">
        <v>140</v>
      </c>
      <c r="C36" s="47" t="s">
        <v>97</v>
      </c>
      <c r="D36" s="53">
        <v>0</v>
      </c>
      <c r="E36" s="12">
        <v>1</v>
      </c>
      <c r="F36" s="11" t="s">
        <v>58</v>
      </c>
      <c r="G36" s="12">
        <f t="shared" si="1"/>
        <v>0</v>
      </c>
    </row>
    <row r="37" spans="1:7" s="13" customFormat="1" ht="12" customHeight="1">
      <c r="A37" s="46">
        <v>7</v>
      </c>
      <c r="B37" s="11" t="s">
        <v>199</v>
      </c>
      <c r="C37" s="47" t="s">
        <v>66</v>
      </c>
      <c r="D37" s="53">
        <v>0</v>
      </c>
      <c r="E37" s="12">
        <v>1</v>
      </c>
      <c r="F37" s="11" t="s">
        <v>58</v>
      </c>
      <c r="G37" s="12">
        <f t="shared" si="1"/>
        <v>0</v>
      </c>
    </row>
    <row r="38" spans="1:7" s="26" customFormat="1" ht="15" customHeight="1" thickBot="1">
      <c r="A38" s="42" t="s">
        <v>47</v>
      </c>
      <c r="G38" s="27">
        <f>SUM(G31:G37)</f>
        <v>0</v>
      </c>
    </row>
    <row r="39" spans="1:7" ht="12.75" thickTop="1">
      <c r="A39" s="8"/>
      <c r="B39" s="8"/>
      <c r="C39" s="8"/>
      <c r="D39" s="8"/>
      <c r="E39" s="8"/>
      <c r="F39" s="8"/>
      <c r="G39" s="9"/>
    </row>
    <row r="40" ht="12.75">
      <c r="A40" s="24" t="s">
        <v>67</v>
      </c>
    </row>
    <row r="41" ht="12.75">
      <c r="A41" s="24" t="s">
        <v>148</v>
      </c>
    </row>
  </sheetData>
  <sheetProtection/>
  <mergeCells count="3">
    <mergeCell ref="A1:G1"/>
    <mergeCell ref="A18:G18"/>
    <mergeCell ref="A29:G2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8.8515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8">
      <c r="A1" s="58" t="s">
        <v>163</v>
      </c>
      <c r="B1" s="58"/>
      <c r="C1" s="58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'P-205'!$G$15</f>
        <v>0</v>
      </c>
    </row>
    <row r="6" spans="1:3" s="23" customFormat="1" ht="15" customHeight="1">
      <c r="A6" s="21">
        <v>2</v>
      </c>
      <c r="B6" s="33" t="s">
        <v>39</v>
      </c>
      <c r="C6" s="34">
        <f>'P-205'!$G$26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98</v>
      </c>
      <c r="C9" s="32"/>
    </row>
    <row r="10" spans="1:3" s="23" customFormat="1" ht="15" customHeight="1">
      <c r="A10" s="21">
        <v>3</v>
      </c>
      <c r="B10" s="33" t="s">
        <v>99</v>
      </c>
      <c r="C10" s="34">
        <f>'P-205'!$G$38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4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G1"/>
    </sheetView>
  </sheetViews>
  <sheetFormatPr defaultColWidth="8.8515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8">
      <c r="A1" s="59" t="s">
        <v>164</v>
      </c>
      <c r="B1" s="59"/>
      <c r="C1" s="59"/>
      <c r="D1" s="59"/>
      <c r="E1" s="59"/>
      <c r="F1" s="59"/>
      <c r="G1" s="59"/>
    </row>
    <row r="2" spans="1:7" ht="11.2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79</v>
      </c>
      <c r="D3" s="12"/>
      <c r="E3" s="12"/>
      <c r="F3" s="11"/>
      <c r="G3" s="12"/>
    </row>
    <row r="4" spans="1:7" s="13" customFormat="1" ht="12" customHeight="1">
      <c r="A4" s="46">
        <v>1</v>
      </c>
      <c r="B4" s="11" t="s">
        <v>129</v>
      </c>
      <c r="C4" s="11" t="s">
        <v>130</v>
      </c>
      <c r="D4" s="53">
        <v>0</v>
      </c>
      <c r="E4" s="12">
        <v>9</v>
      </c>
      <c r="F4" s="11" t="s">
        <v>58</v>
      </c>
      <c r="G4" s="12">
        <f>D4*E4</f>
        <v>0</v>
      </c>
    </row>
    <row r="5" spans="1:7" s="13" customFormat="1" ht="12" customHeight="1">
      <c r="A5" s="46">
        <v>2</v>
      </c>
      <c r="B5" s="11" t="s">
        <v>132</v>
      </c>
      <c r="C5" s="11" t="s">
        <v>80</v>
      </c>
      <c r="D5" s="53">
        <v>0</v>
      </c>
      <c r="E5" s="12">
        <v>4</v>
      </c>
      <c r="F5" s="11" t="s">
        <v>58</v>
      </c>
      <c r="G5" s="12">
        <f>D5*E5</f>
        <v>0</v>
      </c>
    </row>
    <row r="6" spans="1:7" s="13" customFormat="1" ht="12" customHeight="1">
      <c r="A6" s="46">
        <v>3</v>
      </c>
      <c r="B6" s="11"/>
      <c r="C6" s="11" t="s">
        <v>131</v>
      </c>
      <c r="D6" s="53">
        <v>0</v>
      </c>
      <c r="E6" s="12">
        <v>1</v>
      </c>
      <c r="F6" s="11" t="s">
        <v>58</v>
      </c>
      <c r="G6" s="12">
        <f>D6*E6</f>
        <v>0</v>
      </c>
    </row>
    <row r="7" spans="1:7" s="13" customFormat="1" ht="12" customHeight="1">
      <c r="A7" s="46"/>
      <c r="B7" s="11"/>
      <c r="C7" s="11" t="s">
        <v>82</v>
      </c>
      <c r="D7" s="12"/>
      <c r="E7" s="12"/>
      <c r="F7" s="11"/>
      <c r="G7" s="12"/>
    </row>
    <row r="8" spans="1:7" s="13" customFormat="1" ht="12" customHeight="1">
      <c r="A8" s="46">
        <v>4</v>
      </c>
      <c r="B8" s="11">
        <v>210010108</v>
      </c>
      <c r="C8" s="11" t="s">
        <v>55</v>
      </c>
      <c r="D8" s="53">
        <v>0</v>
      </c>
      <c r="E8" s="12">
        <v>11</v>
      </c>
      <c r="F8" s="11" t="s">
        <v>56</v>
      </c>
      <c r="G8" s="12">
        <f>D8*E8</f>
        <v>0</v>
      </c>
    </row>
    <row r="9" spans="1:7" s="13" customFormat="1" ht="12" customHeight="1">
      <c r="A9" s="46">
        <v>5</v>
      </c>
      <c r="B9" s="11">
        <v>210110001</v>
      </c>
      <c r="C9" s="11" t="s">
        <v>80</v>
      </c>
      <c r="D9" s="53">
        <v>0</v>
      </c>
      <c r="E9" s="12">
        <v>4</v>
      </c>
      <c r="F9" s="11" t="s">
        <v>58</v>
      </c>
      <c r="G9" s="12">
        <f aca="true" t="shared" si="0" ref="G9:G14">D9*E9</f>
        <v>0</v>
      </c>
    </row>
    <row r="10" spans="1:7" s="13" customFormat="1" ht="12" customHeight="1">
      <c r="A10" s="46">
        <v>6</v>
      </c>
      <c r="B10" s="11">
        <v>210201025</v>
      </c>
      <c r="C10" s="11" t="s">
        <v>57</v>
      </c>
      <c r="D10" s="53">
        <v>0</v>
      </c>
      <c r="E10" s="12">
        <v>9</v>
      </c>
      <c r="F10" s="11" t="s">
        <v>58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210810005</v>
      </c>
      <c r="C11" s="11" t="s">
        <v>59</v>
      </c>
      <c r="D11" s="53">
        <v>0</v>
      </c>
      <c r="E11" s="12">
        <v>25</v>
      </c>
      <c r="F11" s="11" t="s">
        <v>56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210999001</v>
      </c>
      <c r="C12" s="11" t="s">
        <v>60</v>
      </c>
      <c r="D12" s="53">
        <v>0</v>
      </c>
      <c r="E12" s="12">
        <v>3</v>
      </c>
      <c r="F12" s="11" t="s">
        <v>58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210999003</v>
      </c>
      <c r="C13" s="11" t="s">
        <v>61</v>
      </c>
      <c r="D13" s="53">
        <v>0</v>
      </c>
      <c r="E13" s="12">
        <v>9</v>
      </c>
      <c r="F13" s="11" t="s">
        <v>58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210999004</v>
      </c>
      <c r="C14" s="11" t="s">
        <v>62</v>
      </c>
      <c r="D14" s="53">
        <v>0</v>
      </c>
      <c r="E14" s="12">
        <v>9</v>
      </c>
      <c r="F14" s="11" t="s">
        <v>58</v>
      </c>
      <c r="G14" s="12">
        <f t="shared" si="0"/>
        <v>0</v>
      </c>
    </row>
    <row r="15" spans="1:7" s="26" customFormat="1" ht="15" customHeight="1" thickBot="1">
      <c r="A15" s="42" t="s">
        <v>45</v>
      </c>
      <c r="G15" s="27">
        <f>SUM(G3:G14)</f>
        <v>0</v>
      </c>
    </row>
    <row r="16" spans="1:7" s="13" customFormat="1" ht="12" customHeight="1" thickTop="1">
      <c r="A16" s="43"/>
      <c r="B16" s="43"/>
      <c r="C16" s="43"/>
      <c r="D16" s="43"/>
      <c r="E16" s="43"/>
      <c r="F16" s="43"/>
      <c r="G16" s="44"/>
    </row>
    <row r="17" s="13" customFormat="1" ht="12" customHeight="1"/>
    <row r="18" spans="1:7" ht="18">
      <c r="A18" s="59" t="s">
        <v>18</v>
      </c>
      <c r="B18" s="59"/>
      <c r="C18" s="59"/>
      <c r="D18" s="59"/>
      <c r="E18" s="59"/>
      <c r="F18" s="59"/>
      <c r="G18" s="59"/>
    </row>
    <row r="19" spans="1:7" s="13" customFormat="1" ht="12" customHeight="1">
      <c r="A19" s="25" t="s">
        <v>11</v>
      </c>
      <c r="B19" s="45" t="s">
        <v>12</v>
      </c>
      <c r="C19" s="45" t="s">
        <v>13</v>
      </c>
      <c r="D19" s="25" t="s">
        <v>14</v>
      </c>
      <c r="E19" s="25" t="s">
        <v>15</v>
      </c>
      <c r="F19" s="45" t="s">
        <v>16</v>
      </c>
      <c r="G19" s="25" t="s">
        <v>17</v>
      </c>
    </row>
    <row r="20" spans="1:7" s="13" customFormat="1" ht="12" customHeight="1">
      <c r="A20" s="46">
        <v>1</v>
      </c>
      <c r="B20" s="11">
        <v>701</v>
      </c>
      <c r="C20" s="11" t="s">
        <v>91</v>
      </c>
      <c r="D20" s="53">
        <v>0</v>
      </c>
      <c r="E20" s="12">
        <v>4</v>
      </c>
      <c r="F20" s="11" t="s">
        <v>58</v>
      </c>
      <c r="G20" s="12">
        <f>D20*E20</f>
        <v>0</v>
      </c>
    </row>
    <row r="21" spans="1:7" s="13" customFormat="1" ht="12" customHeight="1">
      <c r="A21" s="46">
        <v>2</v>
      </c>
      <c r="B21" s="11">
        <v>13004</v>
      </c>
      <c r="C21" s="11" t="s">
        <v>64</v>
      </c>
      <c r="D21" s="53">
        <v>0</v>
      </c>
      <c r="E21" s="12">
        <v>11</v>
      </c>
      <c r="F21" s="11" t="s">
        <v>56</v>
      </c>
      <c r="G21" s="12">
        <f>D21*E21</f>
        <v>0</v>
      </c>
    </row>
    <row r="22" spans="1:7" s="13" customFormat="1" ht="12" customHeight="1">
      <c r="A22" s="46">
        <v>3</v>
      </c>
      <c r="B22" s="11">
        <v>2914</v>
      </c>
      <c r="C22" s="11" t="s">
        <v>63</v>
      </c>
      <c r="D22" s="53">
        <v>0</v>
      </c>
      <c r="E22" s="12">
        <v>25</v>
      </c>
      <c r="F22" s="11" t="s">
        <v>56</v>
      </c>
      <c r="G22" s="12">
        <f>D22*E22</f>
        <v>0</v>
      </c>
    </row>
    <row r="23" spans="1:7" s="13" customFormat="1" ht="24" customHeight="1">
      <c r="A23" s="46">
        <v>4</v>
      </c>
      <c r="B23" s="11">
        <v>34801</v>
      </c>
      <c r="C23" s="11" t="s">
        <v>141</v>
      </c>
      <c r="D23" s="53">
        <v>0</v>
      </c>
      <c r="E23" s="12">
        <v>9</v>
      </c>
      <c r="F23" s="11" t="s">
        <v>58</v>
      </c>
      <c r="G23" s="12">
        <f>D23*E23</f>
        <v>0</v>
      </c>
    </row>
    <row r="24" spans="1:7" s="13" customFormat="1" ht="12" customHeight="1">
      <c r="A24" s="10"/>
      <c r="B24" s="11"/>
      <c r="C24" s="11" t="s">
        <v>36</v>
      </c>
      <c r="D24" s="12">
        <f>SUM(G20:G23)</f>
        <v>0</v>
      </c>
      <c r="E24" s="12">
        <v>5</v>
      </c>
      <c r="F24" s="13" t="s">
        <v>37</v>
      </c>
      <c r="G24" s="12">
        <f>D24*E24/100</f>
        <v>0</v>
      </c>
    </row>
    <row r="25" spans="1:7" s="13" customFormat="1" ht="12" customHeight="1">
      <c r="A25" s="10"/>
      <c r="B25" s="11"/>
      <c r="C25" s="11" t="s">
        <v>38</v>
      </c>
      <c r="D25" s="12">
        <f>SUM(G21:G22)</f>
        <v>0</v>
      </c>
      <c r="E25" s="12">
        <v>5</v>
      </c>
      <c r="F25" s="13" t="s">
        <v>37</v>
      </c>
      <c r="G25" s="12">
        <f>D25*E25/100</f>
        <v>0</v>
      </c>
    </row>
    <row r="26" spans="1:7" s="26" customFormat="1" ht="15" customHeight="1" thickBot="1">
      <c r="A26" s="42" t="s">
        <v>46</v>
      </c>
      <c r="G26" s="27">
        <f>SUM(G20:G25)</f>
        <v>0</v>
      </c>
    </row>
    <row r="27" spans="1:7" s="13" customFormat="1" ht="12" customHeight="1" thickTop="1">
      <c r="A27" s="43"/>
      <c r="B27" s="43"/>
      <c r="C27" s="43"/>
      <c r="D27" s="43"/>
      <c r="E27" s="43"/>
      <c r="F27" s="43"/>
      <c r="G27" s="44"/>
    </row>
    <row r="28" s="13" customFormat="1" ht="12" customHeight="1"/>
    <row r="29" spans="1:7" ht="18">
      <c r="A29" s="59" t="s">
        <v>95</v>
      </c>
      <c r="B29" s="59"/>
      <c r="C29" s="59"/>
      <c r="D29" s="59"/>
      <c r="E29" s="59"/>
      <c r="F29" s="59"/>
      <c r="G29" s="59"/>
    </row>
    <row r="30" spans="1:7" s="13" customFormat="1" ht="12" customHeight="1">
      <c r="A30" s="25" t="s">
        <v>11</v>
      </c>
      <c r="B30" s="45" t="s">
        <v>12</v>
      </c>
      <c r="C30" s="45" t="s">
        <v>13</v>
      </c>
      <c r="D30" s="25" t="s">
        <v>14</v>
      </c>
      <c r="E30" s="25" t="s">
        <v>15</v>
      </c>
      <c r="F30" s="45" t="s">
        <v>16</v>
      </c>
      <c r="G30" s="25" t="s">
        <v>17</v>
      </c>
    </row>
    <row r="31" spans="1:7" s="13" customFormat="1" ht="12" customHeight="1">
      <c r="A31" s="46">
        <v>1</v>
      </c>
      <c r="B31" s="11" t="s">
        <v>49</v>
      </c>
      <c r="C31" s="47" t="s">
        <v>19</v>
      </c>
      <c r="D31" s="53">
        <v>0</v>
      </c>
      <c r="E31" s="12">
        <v>5</v>
      </c>
      <c r="F31" s="11" t="s">
        <v>48</v>
      </c>
      <c r="G31" s="12">
        <f aca="true" t="shared" si="1" ref="G31:G37">D31*E31</f>
        <v>0</v>
      </c>
    </row>
    <row r="32" spans="1:7" s="13" customFormat="1" ht="12" customHeight="1">
      <c r="A32" s="46">
        <v>2</v>
      </c>
      <c r="B32" s="11" t="s">
        <v>136</v>
      </c>
      <c r="C32" s="47" t="s">
        <v>65</v>
      </c>
      <c r="D32" s="53">
        <v>0</v>
      </c>
      <c r="E32" s="12">
        <v>2</v>
      </c>
      <c r="F32" s="11" t="s">
        <v>48</v>
      </c>
      <c r="G32" s="12">
        <f t="shared" si="1"/>
        <v>0</v>
      </c>
    </row>
    <row r="33" spans="1:7" s="13" customFormat="1" ht="12" customHeight="1">
      <c r="A33" s="46">
        <v>3</v>
      </c>
      <c r="B33" s="11" t="s">
        <v>137</v>
      </c>
      <c r="C33" s="13" t="s">
        <v>96</v>
      </c>
      <c r="D33" s="53">
        <v>0</v>
      </c>
      <c r="E33" s="12">
        <v>4</v>
      </c>
      <c r="F33" s="11" t="s">
        <v>195</v>
      </c>
      <c r="G33" s="12">
        <f t="shared" si="1"/>
        <v>0</v>
      </c>
    </row>
    <row r="34" spans="1:7" s="13" customFormat="1" ht="12" customHeight="1">
      <c r="A34" s="46">
        <v>4</v>
      </c>
      <c r="B34" s="11" t="s">
        <v>138</v>
      </c>
      <c r="C34" s="13" t="s">
        <v>198</v>
      </c>
      <c r="D34" s="53">
        <v>0</v>
      </c>
      <c r="E34" s="12">
        <v>65</v>
      </c>
      <c r="F34" s="11" t="s">
        <v>195</v>
      </c>
      <c r="G34" s="12">
        <f t="shared" si="1"/>
        <v>0</v>
      </c>
    </row>
    <row r="35" spans="1:7" s="13" customFormat="1" ht="12" customHeight="1">
      <c r="A35" s="46">
        <v>5</v>
      </c>
      <c r="B35" s="11" t="s">
        <v>139</v>
      </c>
      <c r="C35" s="47" t="s">
        <v>50</v>
      </c>
      <c r="D35" s="53">
        <v>0</v>
      </c>
      <c r="E35" s="12">
        <v>4</v>
      </c>
      <c r="F35" s="11" t="s">
        <v>48</v>
      </c>
      <c r="G35" s="12">
        <f t="shared" si="1"/>
        <v>0</v>
      </c>
    </row>
    <row r="36" spans="1:7" s="13" customFormat="1" ht="12" customHeight="1">
      <c r="A36" s="46">
        <v>6</v>
      </c>
      <c r="B36" s="11" t="s">
        <v>140</v>
      </c>
      <c r="C36" s="47" t="s">
        <v>97</v>
      </c>
      <c r="D36" s="53">
        <v>0</v>
      </c>
      <c r="E36" s="12">
        <v>1</v>
      </c>
      <c r="F36" s="11" t="s">
        <v>58</v>
      </c>
      <c r="G36" s="12">
        <f t="shared" si="1"/>
        <v>0</v>
      </c>
    </row>
    <row r="37" spans="1:7" s="13" customFormat="1" ht="12" customHeight="1">
      <c r="A37" s="46">
        <v>7</v>
      </c>
      <c r="B37" s="11" t="s">
        <v>199</v>
      </c>
      <c r="C37" s="47" t="s">
        <v>66</v>
      </c>
      <c r="D37" s="53">
        <v>0</v>
      </c>
      <c r="E37" s="12">
        <v>1</v>
      </c>
      <c r="F37" s="11" t="s">
        <v>58</v>
      </c>
      <c r="G37" s="12">
        <f t="shared" si="1"/>
        <v>0</v>
      </c>
    </row>
    <row r="38" spans="1:7" s="26" customFormat="1" ht="15" customHeight="1" thickBot="1">
      <c r="A38" s="42" t="s">
        <v>47</v>
      </c>
      <c r="G38" s="27">
        <f>SUM(G31:G37)</f>
        <v>0</v>
      </c>
    </row>
    <row r="39" spans="1:7" ht="12.75" thickTop="1">
      <c r="A39" s="8"/>
      <c r="B39" s="8"/>
      <c r="C39" s="8"/>
      <c r="D39" s="8"/>
      <c r="E39" s="8"/>
      <c r="F39" s="8"/>
      <c r="G39" s="9"/>
    </row>
    <row r="40" ht="12.75">
      <c r="A40" s="24" t="s">
        <v>67</v>
      </c>
    </row>
    <row r="41" ht="12.75">
      <c r="A41" s="24" t="s">
        <v>148</v>
      </c>
    </row>
  </sheetData>
  <sheetProtection/>
  <mergeCells count="3">
    <mergeCell ref="A1:G1"/>
    <mergeCell ref="A18:G18"/>
    <mergeCell ref="A29:G2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8.8515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8">
      <c r="A1" s="58" t="s">
        <v>127</v>
      </c>
      <c r="B1" s="58"/>
      <c r="C1" s="58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'P-001'!$G$19</f>
        <v>0</v>
      </c>
    </row>
    <row r="6" spans="1:3" s="23" customFormat="1" ht="15" customHeight="1">
      <c r="A6" s="21">
        <v>2</v>
      </c>
      <c r="B6" s="33" t="s">
        <v>39</v>
      </c>
      <c r="C6" s="34">
        <f>'P-001'!$G$35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98</v>
      </c>
      <c r="C9" s="32"/>
    </row>
    <row r="10" spans="1:3" s="23" customFormat="1" ht="15" customHeight="1">
      <c r="A10" s="21">
        <v>3</v>
      </c>
      <c r="B10" s="33" t="s">
        <v>99</v>
      </c>
      <c r="C10" s="34">
        <f>'P-001'!$G$47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4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8.8515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8">
      <c r="A1" s="58" t="s">
        <v>166</v>
      </c>
      <c r="B1" s="58"/>
      <c r="C1" s="58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'P-206'!$G$15</f>
        <v>0</v>
      </c>
    </row>
    <row r="6" spans="1:3" s="23" customFormat="1" ht="15" customHeight="1">
      <c r="A6" s="21">
        <v>2</v>
      </c>
      <c r="B6" s="33" t="s">
        <v>39</v>
      </c>
      <c r="C6" s="34">
        <f>'P-206'!$G$26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98</v>
      </c>
      <c r="C9" s="32"/>
    </row>
    <row r="10" spans="1:3" s="23" customFormat="1" ht="15" customHeight="1">
      <c r="A10" s="21">
        <v>3</v>
      </c>
      <c r="B10" s="33" t="s">
        <v>99</v>
      </c>
      <c r="C10" s="34">
        <f>'P-206'!$G$38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4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G1"/>
    </sheetView>
  </sheetViews>
  <sheetFormatPr defaultColWidth="8.8515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8">
      <c r="A1" s="59" t="s">
        <v>165</v>
      </c>
      <c r="B1" s="59"/>
      <c r="C1" s="59"/>
      <c r="D1" s="59"/>
      <c r="E1" s="59"/>
      <c r="F1" s="59"/>
      <c r="G1" s="59"/>
    </row>
    <row r="2" spans="1:7" ht="11.2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79</v>
      </c>
      <c r="D3" s="12"/>
      <c r="E3" s="12"/>
      <c r="F3" s="11"/>
      <c r="G3" s="12"/>
    </row>
    <row r="4" spans="1:7" s="13" customFormat="1" ht="12" customHeight="1">
      <c r="A4" s="46">
        <v>1</v>
      </c>
      <c r="B4" s="11" t="s">
        <v>129</v>
      </c>
      <c r="C4" s="11" t="s">
        <v>130</v>
      </c>
      <c r="D4" s="53">
        <v>0</v>
      </c>
      <c r="E4" s="12">
        <v>9</v>
      </c>
      <c r="F4" s="11" t="s">
        <v>58</v>
      </c>
      <c r="G4" s="12">
        <f>D4*E4</f>
        <v>0</v>
      </c>
    </row>
    <row r="5" spans="1:7" s="13" customFormat="1" ht="12" customHeight="1">
      <c r="A5" s="46">
        <v>2</v>
      </c>
      <c r="B5" s="11" t="s">
        <v>132</v>
      </c>
      <c r="C5" s="11" t="s">
        <v>80</v>
      </c>
      <c r="D5" s="53">
        <v>0</v>
      </c>
      <c r="E5" s="12">
        <v>4</v>
      </c>
      <c r="F5" s="11" t="s">
        <v>58</v>
      </c>
      <c r="G5" s="12">
        <f>D5*E5</f>
        <v>0</v>
      </c>
    </row>
    <row r="6" spans="1:7" s="13" customFormat="1" ht="12" customHeight="1">
      <c r="A6" s="46">
        <v>3</v>
      </c>
      <c r="B6" s="11"/>
      <c r="C6" s="11" t="s">
        <v>131</v>
      </c>
      <c r="D6" s="53">
        <v>0</v>
      </c>
      <c r="E6" s="12">
        <v>1</v>
      </c>
      <c r="F6" s="11" t="s">
        <v>58</v>
      </c>
      <c r="G6" s="12">
        <f>D6*E6</f>
        <v>0</v>
      </c>
    </row>
    <row r="7" spans="1:7" s="13" customFormat="1" ht="12" customHeight="1">
      <c r="A7" s="46"/>
      <c r="B7" s="11"/>
      <c r="C7" s="11" t="s">
        <v>82</v>
      </c>
      <c r="D7" s="12"/>
      <c r="E7" s="12"/>
      <c r="F7" s="11"/>
      <c r="G7" s="12"/>
    </row>
    <row r="8" spans="1:7" s="13" customFormat="1" ht="12" customHeight="1">
      <c r="A8" s="46">
        <v>4</v>
      </c>
      <c r="B8" s="11">
        <v>210010108</v>
      </c>
      <c r="C8" s="11" t="s">
        <v>55</v>
      </c>
      <c r="D8" s="53">
        <v>0</v>
      </c>
      <c r="E8" s="12">
        <v>11</v>
      </c>
      <c r="F8" s="11" t="s">
        <v>56</v>
      </c>
      <c r="G8" s="12">
        <f>D8*E8</f>
        <v>0</v>
      </c>
    </row>
    <row r="9" spans="1:7" s="13" customFormat="1" ht="12" customHeight="1">
      <c r="A9" s="46">
        <v>5</v>
      </c>
      <c r="B9" s="11">
        <v>210110001</v>
      </c>
      <c r="C9" s="11" t="s">
        <v>80</v>
      </c>
      <c r="D9" s="53">
        <v>0</v>
      </c>
      <c r="E9" s="12">
        <v>4</v>
      </c>
      <c r="F9" s="11" t="s">
        <v>58</v>
      </c>
      <c r="G9" s="12">
        <f aca="true" t="shared" si="0" ref="G9:G14">D9*E9</f>
        <v>0</v>
      </c>
    </row>
    <row r="10" spans="1:7" s="13" customFormat="1" ht="12" customHeight="1">
      <c r="A10" s="46">
        <v>6</v>
      </c>
      <c r="B10" s="11">
        <v>210201025</v>
      </c>
      <c r="C10" s="11" t="s">
        <v>57</v>
      </c>
      <c r="D10" s="53">
        <v>0</v>
      </c>
      <c r="E10" s="12">
        <v>9</v>
      </c>
      <c r="F10" s="11" t="s">
        <v>58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210810005</v>
      </c>
      <c r="C11" s="11" t="s">
        <v>59</v>
      </c>
      <c r="D11" s="53">
        <v>0</v>
      </c>
      <c r="E11" s="12">
        <v>25</v>
      </c>
      <c r="F11" s="11" t="s">
        <v>56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210999001</v>
      </c>
      <c r="C12" s="11" t="s">
        <v>60</v>
      </c>
      <c r="D12" s="53">
        <v>0</v>
      </c>
      <c r="E12" s="12">
        <v>3</v>
      </c>
      <c r="F12" s="11" t="s">
        <v>58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210999003</v>
      </c>
      <c r="C13" s="11" t="s">
        <v>61</v>
      </c>
      <c r="D13" s="53">
        <v>0</v>
      </c>
      <c r="E13" s="12">
        <v>9</v>
      </c>
      <c r="F13" s="11" t="s">
        <v>58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210999004</v>
      </c>
      <c r="C14" s="11" t="s">
        <v>62</v>
      </c>
      <c r="D14" s="53">
        <v>0</v>
      </c>
      <c r="E14" s="12">
        <v>9</v>
      </c>
      <c r="F14" s="11" t="s">
        <v>58</v>
      </c>
      <c r="G14" s="12">
        <f t="shared" si="0"/>
        <v>0</v>
      </c>
    </row>
    <row r="15" spans="1:7" s="26" customFormat="1" ht="15" customHeight="1" thickBot="1">
      <c r="A15" s="42" t="s">
        <v>45</v>
      </c>
      <c r="G15" s="27">
        <f>SUM(G3:G14)</f>
        <v>0</v>
      </c>
    </row>
    <row r="16" spans="1:7" s="13" customFormat="1" ht="12" customHeight="1" thickTop="1">
      <c r="A16" s="43"/>
      <c r="B16" s="43"/>
      <c r="C16" s="43"/>
      <c r="D16" s="43"/>
      <c r="E16" s="43"/>
      <c r="F16" s="43"/>
      <c r="G16" s="44"/>
    </row>
    <row r="17" s="13" customFormat="1" ht="12" customHeight="1"/>
    <row r="18" spans="1:7" ht="18">
      <c r="A18" s="59" t="s">
        <v>18</v>
      </c>
      <c r="B18" s="59"/>
      <c r="C18" s="59"/>
      <c r="D18" s="59"/>
      <c r="E18" s="59"/>
      <c r="F18" s="59"/>
      <c r="G18" s="59"/>
    </row>
    <row r="19" spans="1:7" s="13" customFormat="1" ht="12" customHeight="1">
      <c r="A19" s="25" t="s">
        <v>11</v>
      </c>
      <c r="B19" s="45" t="s">
        <v>12</v>
      </c>
      <c r="C19" s="45" t="s">
        <v>13</v>
      </c>
      <c r="D19" s="25" t="s">
        <v>14</v>
      </c>
      <c r="E19" s="25" t="s">
        <v>15</v>
      </c>
      <c r="F19" s="45" t="s">
        <v>16</v>
      </c>
      <c r="G19" s="25" t="s">
        <v>17</v>
      </c>
    </row>
    <row r="20" spans="1:7" s="13" customFormat="1" ht="12" customHeight="1">
      <c r="A20" s="46">
        <v>1</v>
      </c>
      <c r="B20" s="11">
        <v>701</v>
      </c>
      <c r="C20" s="11" t="s">
        <v>91</v>
      </c>
      <c r="D20" s="53">
        <v>0</v>
      </c>
      <c r="E20" s="12">
        <v>4</v>
      </c>
      <c r="F20" s="11" t="s">
        <v>58</v>
      </c>
      <c r="G20" s="12">
        <f>D20*E20</f>
        <v>0</v>
      </c>
    </row>
    <row r="21" spans="1:7" s="13" customFormat="1" ht="12" customHeight="1">
      <c r="A21" s="46">
        <v>2</v>
      </c>
      <c r="B21" s="11">
        <v>13004</v>
      </c>
      <c r="C21" s="11" t="s">
        <v>64</v>
      </c>
      <c r="D21" s="53">
        <v>0</v>
      </c>
      <c r="E21" s="12">
        <v>11</v>
      </c>
      <c r="F21" s="11" t="s">
        <v>56</v>
      </c>
      <c r="G21" s="12">
        <f>D21*E21</f>
        <v>0</v>
      </c>
    </row>
    <row r="22" spans="1:7" s="13" customFormat="1" ht="12" customHeight="1">
      <c r="A22" s="46">
        <v>3</v>
      </c>
      <c r="B22" s="11">
        <v>2914</v>
      </c>
      <c r="C22" s="11" t="s">
        <v>63</v>
      </c>
      <c r="D22" s="53">
        <v>0</v>
      </c>
      <c r="E22" s="12">
        <v>25</v>
      </c>
      <c r="F22" s="11" t="s">
        <v>56</v>
      </c>
      <c r="G22" s="12">
        <f>D22*E22</f>
        <v>0</v>
      </c>
    </row>
    <row r="23" spans="1:7" s="13" customFormat="1" ht="24" customHeight="1">
      <c r="A23" s="46">
        <v>4</v>
      </c>
      <c r="B23" s="11">
        <v>34801</v>
      </c>
      <c r="C23" s="11" t="s">
        <v>141</v>
      </c>
      <c r="D23" s="53">
        <v>0</v>
      </c>
      <c r="E23" s="12">
        <v>9</v>
      </c>
      <c r="F23" s="11" t="s">
        <v>58</v>
      </c>
      <c r="G23" s="12">
        <f>D23*E23</f>
        <v>0</v>
      </c>
    </row>
    <row r="24" spans="1:7" s="13" customFormat="1" ht="12" customHeight="1">
      <c r="A24" s="10"/>
      <c r="B24" s="11"/>
      <c r="C24" s="11" t="s">
        <v>36</v>
      </c>
      <c r="D24" s="12">
        <f>SUM(G20:G23)</f>
        <v>0</v>
      </c>
      <c r="E24" s="12">
        <v>5</v>
      </c>
      <c r="F24" s="13" t="s">
        <v>37</v>
      </c>
      <c r="G24" s="12">
        <f>D24*E24/100</f>
        <v>0</v>
      </c>
    </row>
    <row r="25" spans="1:7" s="13" customFormat="1" ht="12" customHeight="1">
      <c r="A25" s="10"/>
      <c r="B25" s="11"/>
      <c r="C25" s="11" t="s">
        <v>38</v>
      </c>
      <c r="D25" s="12">
        <f>SUM(G21:G22)</f>
        <v>0</v>
      </c>
      <c r="E25" s="12">
        <v>5</v>
      </c>
      <c r="F25" s="13" t="s">
        <v>37</v>
      </c>
      <c r="G25" s="12">
        <f>D25*E25/100</f>
        <v>0</v>
      </c>
    </row>
    <row r="26" spans="1:7" s="26" customFormat="1" ht="15" customHeight="1" thickBot="1">
      <c r="A26" s="42" t="s">
        <v>46</v>
      </c>
      <c r="G26" s="27">
        <f>SUM(G20:G25)</f>
        <v>0</v>
      </c>
    </row>
    <row r="27" spans="1:7" s="13" customFormat="1" ht="12" customHeight="1" thickTop="1">
      <c r="A27" s="43"/>
      <c r="B27" s="43"/>
      <c r="C27" s="43"/>
      <c r="D27" s="43"/>
      <c r="E27" s="43"/>
      <c r="F27" s="43"/>
      <c r="G27" s="44"/>
    </row>
    <row r="28" s="13" customFormat="1" ht="12" customHeight="1"/>
    <row r="29" spans="1:7" ht="18">
      <c r="A29" s="59" t="s">
        <v>95</v>
      </c>
      <c r="B29" s="59"/>
      <c r="C29" s="59"/>
      <c r="D29" s="59"/>
      <c r="E29" s="59"/>
      <c r="F29" s="59"/>
      <c r="G29" s="59"/>
    </row>
    <row r="30" spans="1:7" s="13" customFormat="1" ht="12" customHeight="1">
      <c r="A30" s="25" t="s">
        <v>11</v>
      </c>
      <c r="B30" s="45" t="s">
        <v>12</v>
      </c>
      <c r="C30" s="45" t="s">
        <v>13</v>
      </c>
      <c r="D30" s="25" t="s">
        <v>14</v>
      </c>
      <c r="E30" s="25" t="s">
        <v>15</v>
      </c>
      <c r="F30" s="45" t="s">
        <v>16</v>
      </c>
      <c r="G30" s="25" t="s">
        <v>17</v>
      </c>
    </row>
    <row r="31" spans="1:7" s="13" customFormat="1" ht="12" customHeight="1">
      <c r="A31" s="46">
        <v>1</v>
      </c>
      <c r="B31" s="11" t="s">
        <v>49</v>
      </c>
      <c r="C31" s="47" t="s">
        <v>19</v>
      </c>
      <c r="D31" s="53">
        <v>0</v>
      </c>
      <c r="E31" s="12">
        <v>5</v>
      </c>
      <c r="F31" s="11" t="s">
        <v>48</v>
      </c>
      <c r="G31" s="12">
        <f aca="true" t="shared" si="1" ref="G31:G37">D31*E31</f>
        <v>0</v>
      </c>
    </row>
    <row r="32" spans="1:7" s="13" customFormat="1" ht="12" customHeight="1">
      <c r="A32" s="46">
        <v>2</v>
      </c>
      <c r="B32" s="11" t="s">
        <v>136</v>
      </c>
      <c r="C32" s="47" t="s">
        <v>65</v>
      </c>
      <c r="D32" s="53">
        <v>0</v>
      </c>
      <c r="E32" s="12">
        <v>2</v>
      </c>
      <c r="F32" s="11" t="s">
        <v>48</v>
      </c>
      <c r="G32" s="12">
        <f t="shared" si="1"/>
        <v>0</v>
      </c>
    </row>
    <row r="33" spans="1:7" s="13" customFormat="1" ht="12" customHeight="1">
      <c r="A33" s="46">
        <v>3</v>
      </c>
      <c r="B33" s="11" t="s">
        <v>137</v>
      </c>
      <c r="C33" s="13" t="s">
        <v>96</v>
      </c>
      <c r="D33" s="53">
        <v>0</v>
      </c>
      <c r="E33" s="12">
        <v>4</v>
      </c>
      <c r="F33" s="11" t="s">
        <v>195</v>
      </c>
      <c r="G33" s="12">
        <f t="shared" si="1"/>
        <v>0</v>
      </c>
    </row>
    <row r="34" spans="1:7" s="13" customFormat="1" ht="12" customHeight="1">
      <c r="A34" s="46">
        <v>4</v>
      </c>
      <c r="B34" s="11" t="s">
        <v>138</v>
      </c>
      <c r="C34" s="13" t="s">
        <v>198</v>
      </c>
      <c r="D34" s="53">
        <v>0</v>
      </c>
      <c r="E34" s="12">
        <v>65</v>
      </c>
      <c r="F34" s="11" t="s">
        <v>195</v>
      </c>
      <c r="G34" s="12">
        <f t="shared" si="1"/>
        <v>0</v>
      </c>
    </row>
    <row r="35" spans="1:7" s="13" customFormat="1" ht="12" customHeight="1">
      <c r="A35" s="46">
        <v>5</v>
      </c>
      <c r="B35" s="11" t="s">
        <v>139</v>
      </c>
      <c r="C35" s="47" t="s">
        <v>50</v>
      </c>
      <c r="D35" s="53">
        <v>0</v>
      </c>
      <c r="E35" s="12">
        <v>4</v>
      </c>
      <c r="F35" s="11" t="s">
        <v>48</v>
      </c>
      <c r="G35" s="12">
        <f t="shared" si="1"/>
        <v>0</v>
      </c>
    </row>
    <row r="36" spans="1:7" s="13" customFormat="1" ht="12" customHeight="1">
      <c r="A36" s="46">
        <v>6</v>
      </c>
      <c r="B36" s="11" t="s">
        <v>140</v>
      </c>
      <c r="C36" s="47" t="s">
        <v>97</v>
      </c>
      <c r="D36" s="53">
        <v>0</v>
      </c>
      <c r="E36" s="12">
        <v>1</v>
      </c>
      <c r="F36" s="11" t="s">
        <v>58</v>
      </c>
      <c r="G36" s="12">
        <f t="shared" si="1"/>
        <v>0</v>
      </c>
    </row>
    <row r="37" spans="1:7" s="13" customFormat="1" ht="12" customHeight="1">
      <c r="A37" s="46">
        <v>7</v>
      </c>
      <c r="B37" s="11" t="s">
        <v>199</v>
      </c>
      <c r="C37" s="47" t="s">
        <v>66</v>
      </c>
      <c r="D37" s="53">
        <v>0</v>
      </c>
      <c r="E37" s="12">
        <v>1</v>
      </c>
      <c r="F37" s="11" t="s">
        <v>58</v>
      </c>
      <c r="G37" s="12">
        <f t="shared" si="1"/>
        <v>0</v>
      </c>
    </row>
    <row r="38" spans="1:7" s="26" customFormat="1" ht="15" customHeight="1" thickBot="1">
      <c r="A38" s="42" t="s">
        <v>47</v>
      </c>
      <c r="G38" s="27">
        <f>SUM(G31:G37)</f>
        <v>0</v>
      </c>
    </row>
    <row r="39" spans="1:7" ht="12.75" thickTop="1">
      <c r="A39" s="8"/>
      <c r="B39" s="8"/>
      <c r="C39" s="8"/>
      <c r="D39" s="8"/>
      <c r="E39" s="8"/>
      <c r="F39" s="8"/>
      <c r="G39" s="9"/>
    </row>
    <row r="40" ht="12.75">
      <c r="A40" s="24" t="s">
        <v>67</v>
      </c>
    </row>
    <row r="41" ht="12.75">
      <c r="A41" s="24" t="s">
        <v>148</v>
      </c>
    </row>
  </sheetData>
  <sheetProtection/>
  <mergeCells count="3">
    <mergeCell ref="A1:G1"/>
    <mergeCell ref="A18:G18"/>
    <mergeCell ref="A29:G2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8.8515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8">
      <c r="A1" s="58" t="s">
        <v>167</v>
      </c>
      <c r="B1" s="58"/>
      <c r="C1" s="58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'P-215'!$G$19</f>
        <v>0</v>
      </c>
    </row>
    <row r="6" spans="1:3" s="23" customFormat="1" ht="15" customHeight="1">
      <c r="A6" s="21">
        <v>2</v>
      </c>
      <c r="B6" s="33" t="s">
        <v>39</v>
      </c>
      <c r="C6" s="34">
        <f>'P-215'!$G$35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98</v>
      </c>
      <c r="C9" s="32"/>
    </row>
    <row r="10" spans="1:3" s="23" customFormat="1" ht="15" customHeight="1">
      <c r="A10" s="21">
        <v>3</v>
      </c>
      <c r="B10" s="33" t="s">
        <v>99</v>
      </c>
      <c r="C10" s="34">
        <f>'P-215'!$G$47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4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G1"/>
    </sheetView>
  </sheetViews>
  <sheetFormatPr defaultColWidth="8.8515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8">
      <c r="A1" s="59" t="s">
        <v>168</v>
      </c>
      <c r="B1" s="59"/>
      <c r="C1" s="59"/>
      <c r="D1" s="59"/>
      <c r="E1" s="59"/>
      <c r="F1" s="59"/>
      <c r="G1" s="59"/>
    </row>
    <row r="2" spans="1:7" ht="11.2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79</v>
      </c>
      <c r="D3" s="12"/>
      <c r="E3" s="12"/>
      <c r="F3" s="11"/>
      <c r="G3" s="12"/>
    </row>
    <row r="4" spans="1:7" s="13" customFormat="1" ht="12" customHeight="1">
      <c r="A4" s="46">
        <v>1</v>
      </c>
      <c r="B4" s="11" t="s">
        <v>129</v>
      </c>
      <c r="C4" s="11" t="s">
        <v>130</v>
      </c>
      <c r="D4" s="53">
        <v>0</v>
      </c>
      <c r="E4" s="12">
        <v>13</v>
      </c>
      <c r="F4" s="11" t="s">
        <v>58</v>
      </c>
      <c r="G4" s="12">
        <f>D4*E4</f>
        <v>0</v>
      </c>
    </row>
    <row r="5" spans="1:7" s="13" customFormat="1" ht="12" customHeight="1">
      <c r="A5" s="46">
        <v>2</v>
      </c>
      <c r="B5" s="11" t="s">
        <v>132</v>
      </c>
      <c r="C5" s="11" t="s">
        <v>80</v>
      </c>
      <c r="D5" s="53">
        <v>0</v>
      </c>
      <c r="E5" s="12">
        <v>4</v>
      </c>
      <c r="F5" s="11" t="s">
        <v>58</v>
      </c>
      <c r="G5" s="12">
        <f>D5*E5</f>
        <v>0</v>
      </c>
    </row>
    <row r="6" spans="1:7" s="13" customFormat="1" ht="12" customHeight="1">
      <c r="A6" s="46">
        <v>3</v>
      </c>
      <c r="B6" s="11"/>
      <c r="C6" s="11" t="s">
        <v>131</v>
      </c>
      <c r="D6" s="53">
        <v>0</v>
      </c>
      <c r="E6" s="12">
        <v>1</v>
      </c>
      <c r="F6" s="11" t="s">
        <v>58</v>
      </c>
      <c r="G6" s="12">
        <f>D6*E6</f>
        <v>0</v>
      </c>
    </row>
    <row r="7" spans="1:7" s="13" customFormat="1" ht="12" customHeight="1">
      <c r="A7" s="46"/>
      <c r="B7" s="11"/>
      <c r="C7" s="11" t="s">
        <v>82</v>
      </c>
      <c r="D7" s="12"/>
      <c r="E7" s="12"/>
      <c r="F7" s="11"/>
      <c r="G7" s="12"/>
    </row>
    <row r="8" spans="1:7" s="13" customFormat="1" ht="12" customHeight="1">
      <c r="A8" s="46">
        <v>4</v>
      </c>
      <c r="B8" s="11">
        <v>210010108</v>
      </c>
      <c r="C8" s="11" t="s">
        <v>55</v>
      </c>
      <c r="D8" s="53">
        <v>0</v>
      </c>
      <c r="E8" s="12">
        <v>18</v>
      </c>
      <c r="F8" s="11" t="s">
        <v>56</v>
      </c>
      <c r="G8" s="12">
        <f>D8*E8</f>
        <v>0</v>
      </c>
    </row>
    <row r="9" spans="1:7" s="13" customFormat="1" ht="12" customHeight="1">
      <c r="A9" s="46">
        <v>5</v>
      </c>
      <c r="B9" s="11" t="s">
        <v>133</v>
      </c>
      <c r="C9" s="11" t="s">
        <v>85</v>
      </c>
      <c r="D9" s="53">
        <v>0</v>
      </c>
      <c r="E9" s="12">
        <v>2</v>
      </c>
      <c r="F9" s="11" t="s">
        <v>58</v>
      </c>
      <c r="G9" s="12">
        <f aca="true" t="shared" si="0" ref="G9:G18">D9*E9</f>
        <v>0</v>
      </c>
    </row>
    <row r="10" spans="1:7" s="13" customFormat="1" ht="12" customHeight="1">
      <c r="A10" s="46">
        <v>6</v>
      </c>
      <c r="B10" s="11">
        <v>210110001</v>
      </c>
      <c r="C10" s="11" t="s">
        <v>80</v>
      </c>
      <c r="D10" s="53">
        <v>0</v>
      </c>
      <c r="E10" s="12">
        <v>4</v>
      </c>
      <c r="F10" s="11" t="s">
        <v>58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210201025</v>
      </c>
      <c r="C11" s="11" t="s">
        <v>57</v>
      </c>
      <c r="D11" s="53">
        <v>0</v>
      </c>
      <c r="E11" s="12">
        <v>12</v>
      </c>
      <c r="F11" s="11" t="s">
        <v>58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210201047</v>
      </c>
      <c r="C12" s="11" t="s">
        <v>86</v>
      </c>
      <c r="D12" s="53">
        <v>0</v>
      </c>
      <c r="E12" s="12">
        <v>2</v>
      </c>
      <c r="F12" s="11" t="s">
        <v>58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210203811</v>
      </c>
      <c r="C13" s="11" t="s">
        <v>87</v>
      </c>
      <c r="D13" s="53">
        <v>0</v>
      </c>
      <c r="E13" s="12">
        <v>2</v>
      </c>
      <c r="F13" s="11" t="s">
        <v>58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210802109</v>
      </c>
      <c r="C14" s="11" t="s">
        <v>88</v>
      </c>
      <c r="D14" s="53">
        <v>0</v>
      </c>
      <c r="E14" s="12">
        <v>4</v>
      </c>
      <c r="F14" s="11" t="s">
        <v>56</v>
      </c>
      <c r="G14" s="12">
        <f t="shared" si="0"/>
        <v>0</v>
      </c>
    </row>
    <row r="15" spans="1:7" s="13" customFormat="1" ht="12" customHeight="1">
      <c r="A15" s="46">
        <v>11</v>
      </c>
      <c r="B15" s="11">
        <v>210810005</v>
      </c>
      <c r="C15" s="11" t="s">
        <v>59</v>
      </c>
      <c r="D15" s="53">
        <v>0</v>
      </c>
      <c r="E15" s="12">
        <v>40</v>
      </c>
      <c r="F15" s="11" t="s">
        <v>56</v>
      </c>
      <c r="G15" s="12">
        <f t="shared" si="0"/>
        <v>0</v>
      </c>
    </row>
    <row r="16" spans="1:7" s="13" customFormat="1" ht="12" customHeight="1">
      <c r="A16" s="46">
        <v>12</v>
      </c>
      <c r="B16" s="11">
        <v>210999001</v>
      </c>
      <c r="C16" s="11" t="s">
        <v>60</v>
      </c>
      <c r="D16" s="53">
        <v>0</v>
      </c>
      <c r="E16" s="12">
        <v>4</v>
      </c>
      <c r="F16" s="11" t="s">
        <v>58</v>
      </c>
      <c r="G16" s="12">
        <f t="shared" si="0"/>
        <v>0</v>
      </c>
    </row>
    <row r="17" spans="1:7" s="13" customFormat="1" ht="12" customHeight="1">
      <c r="A17" s="46">
        <v>13</v>
      </c>
      <c r="B17" s="11">
        <v>210999003</v>
      </c>
      <c r="C17" s="11" t="s">
        <v>61</v>
      </c>
      <c r="D17" s="53">
        <v>0</v>
      </c>
      <c r="E17" s="12">
        <v>13</v>
      </c>
      <c r="F17" s="11" t="s">
        <v>58</v>
      </c>
      <c r="G17" s="12">
        <f t="shared" si="0"/>
        <v>0</v>
      </c>
    </row>
    <row r="18" spans="1:7" s="13" customFormat="1" ht="12" customHeight="1">
      <c r="A18" s="46">
        <v>14</v>
      </c>
      <c r="B18" s="11">
        <v>210999004</v>
      </c>
      <c r="C18" s="11" t="s">
        <v>62</v>
      </c>
      <c r="D18" s="53">
        <v>0</v>
      </c>
      <c r="E18" s="12">
        <v>13</v>
      </c>
      <c r="F18" s="11" t="s">
        <v>58</v>
      </c>
      <c r="G18" s="12">
        <f t="shared" si="0"/>
        <v>0</v>
      </c>
    </row>
    <row r="19" spans="1:7" s="26" customFormat="1" ht="15" customHeight="1" thickBot="1">
      <c r="A19" s="42" t="s">
        <v>45</v>
      </c>
      <c r="G19" s="27">
        <f>SUM(G3:G18)</f>
        <v>0</v>
      </c>
    </row>
    <row r="20" spans="1:7" s="13" customFormat="1" ht="12" customHeight="1" thickTop="1">
      <c r="A20" s="43"/>
      <c r="B20" s="43"/>
      <c r="C20" s="43"/>
      <c r="D20" s="43"/>
      <c r="E20" s="43"/>
      <c r="F20" s="43"/>
      <c r="G20" s="44"/>
    </row>
    <row r="21" s="13" customFormat="1" ht="12" customHeight="1"/>
    <row r="22" spans="1:7" ht="18">
      <c r="A22" s="59" t="s">
        <v>18</v>
      </c>
      <c r="B22" s="59"/>
      <c r="C22" s="59"/>
      <c r="D22" s="59"/>
      <c r="E22" s="59"/>
      <c r="F22" s="59"/>
      <c r="G22" s="59"/>
    </row>
    <row r="23" spans="1:7" s="13" customFormat="1" ht="12" customHeight="1">
      <c r="A23" s="25" t="s">
        <v>11</v>
      </c>
      <c r="B23" s="45" t="s">
        <v>12</v>
      </c>
      <c r="C23" s="45" t="s">
        <v>13</v>
      </c>
      <c r="D23" s="25" t="s">
        <v>14</v>
      </c>
      <c r="E23" s="25" t="s">
        <v>15</v>
      </c>
      <c r="F23" s="45" t="s">
        <v>16</v>
      </c>
      <c r="G23" s="25" t="s">
        <v>17</v>
      </c>
    </row>
    <row r="24" spans="1:7" s="13" customFormat="1" ht="12" customHeight="1">
      <c r="A24" s="46">
        <v>1</v>
      </c>
      <c r="B24" s="11">
        <v>368</v>
      </c>
      <c r="C24" s="11" t="s">
        <v>90</v>
      </c>
      <c r="D24" s="53">
        <v>0</v>
      </c>
      <c r="E24" s="12">
        <v>2</v>
      </c>
      <c r="F24" s="11" t="s">
        <v>58</v>
      </c>
      <c r="G24" s="12">
        <f aca="true" t="shared" si="1" ref="G24:G32">D24*E24</f>
        <v>0</v>
      </c>
    </row>
    <row r="25" spans="1:7" s="13" customFormat="1" ht="12" customHeight="1">
      <c r="A25" s="46">
        <v>2</v>
      </c>
      <c r="B25" s="11">
        <v>701</v>
      </c>
      <c r="C25" s="11" t="s">
        <v>91</v>
      </c>
      <c r="D25" s="53">
        <v>0</v>
      </c>
      <c r="E25" s="12">
        <v>4</v>
      </c>
      <c r="F25" s="11" t="s">
        <v>58</v>
      </c>
      <c r="G25" s="12">
        <f t="shared" si="1"/>
        <v>0</v>
      </c>
    </row>
    <row r="26" spans="1:7" s="13" customFormat="1" ht="12" customHeight="1">
      <c r="A26" s="46">
        <v>3</v>
      </c>
      <c r="B26" s="11">
        <v>13004</v>
      </c>
      <c r="C26" s="11" t="s">
        <v>64</v>
      </c>
      <c r="D26" s="53">
        <v>0</v>
      </c>
      <c r="E26" s="12">
        <v>18</v>
      </c>
      <c r="F26" s="11" t="s">
        <v>56</v>
      </c>
      <c r="G26" s="12">
        <f>D26*E26</f>
        <v>0</v>
      </c>
    </row>
    <row r="27" spans="1:7" s="13" customFormat="1" ht="12" customHeight="1">
      <c r="A27" s="46">
        <v>4</v>
      </c>
      <c r="B27" s="11">
        <v>2081</v>
      </c>
      <c r="C27" s="11" t="s">
        <v>92</v>
      </c>
      <c r="D27" s="53">
        <v>0</v>
      </c>
      <c r="E27" s="12">
        <v>4</v>
      </c>
      <c r="F27" s="11" t="s">
        <v>56</v>
      </c>
      <c r="G27" s="12">
        <f t="shared" si="1"/>
        <v>0</v>
      </c>
    </row>
    <row r="28" spans="1:7" s="13" customFormat="1" ht="12" customHeight="1">
      <c r="A28" s="46">
        <v>5</v>
      </c>
      <c r="B28" s="11">
        <v>2914</v>
      </c>
      <c r="C28" s="11" t="s">
        <v>63</v>
      </c>
      <c r="D28" s="53">
        <v>0</v>
      </c>
      <c r="E28" s="12">
        <v>40</v>
      </c>
      <c r="F28" s="11" t="s">
        <v>56</v>
      </c>
      <c r="G28" s="12">
        <f t="shared" si="1"/>
        <v>0</v>
      </c>
    </row>
    <row r="29" spans="1:7" s="13" customFormat="1" ht="24" customHeight="1">
      <c r="A29" s="46">
        <v>6</v>
      </c>
      <c r="B29" s="11" t="s">
        <v>144</v>
      </c>
      <c r="C29" s="11" t="s">
        <v>145</v>
      </c>
      <c r="D29" s="53">
        <v>0</v>
      </c>
      <c r="E29" s="12">
        <v>12</v>
      </c>
      <c r="F29" s="11" t="s">
        <v>58</v>
      </c>
      <c r="G29" s="12">
        <f t="shared" si="1"/>
        <v>0</v>
      </c>
    </row>
    <row r="30" spans="1:7" s="13" customFormat="1" ht="24" customHeight="1">
      <c r="A30" s="46">
        <v>7</v>
      </c>
      <c r="B30" s="11" t="s">
        <v>102</v>
      </c>
      <c r="C30" s="11" t="s">
        <v>142</v>
      </c>
      <c r="D30" s="53">
        <v>0</v>
      </c>
      <c r="E30" s="12">
        <v>2</v>
      </c>
      <c r="F30" s="11" t="s">
        <v>58</v>
      </c>
      <c r="G30" s="12">
        <f t="shared" si="1"/>
        <v>0</v>
      </c>
    </row>
    <row r="31" spans="1:7" s="13" customFormat="1" ht="12" customHeight="1">
      <c r="A31" s="46">
        <v>8</v>
      </c>
      <c r="B31" s="11">
        <v>34805</v>
      </c>
      <c r="C31" s="11" t="s">
        <v>135</v>
      </c>
      <c r="D31" s="53">
        <v>0</v>
      </c>
      <c r="E31" s="12">
        <v>2</v>
      </c>
      <c r="F31" s="11" t="s">
        <v>58</v>
      </c>
      <c r="G31" s="12">
        <f t="shared" si="1"/>
        <v>0</v>
      </c>
    </row>
    <row r="32" spans="1:7" s="13" customFormat="1" ht="12" customHeight="1">
      <c r="A32" s="46">
        <v>9</v>
      </c>
      <c r="B32" s="11">
        <v>34806</v>
      </c>
      <c r="C32" s="11" t="s">
        <v>94</v>
      </c>
      <c r="D32" s="53">
        <v>0</v>
      </c>
      <c r="E32" s="12">
        <v>2</v>
      </c>
      <c r="F32" s="11" t="s">
        <v>58</v>
      </c>
      <c r="G32" s="12">
        <f t="shared" si="1"/>
        <v>0</v>
      </c>
    </row>
    <row r="33" spans="1:7" s="13" customFormat="1" ht="12" customHeight="1">
      <c r="A33" s="10"/>
      <c r="B33" s="11"/>
      <c r="C33" s="11" t="s">
        <v>36</v>
      </c>
      <c r="D33" s="12">
        <f>SUM(G24:G32)</f>
        <v>0</v>
      </c>
      <c r="E33" s="12">
        <v>5</v>
      </c>
      <c r="F33" s="13" t="s">
        <v>37</v>
      </c>
      <c r="G33" s="12">
        <f>D33*E33/100</f>
        <v>0</v>
      </c>
    </row>
    <row r="34" spans="1:7" s="13" customFormat="1" ht="12" customHeight="1">
      <c r="A34" s="10"/>
      <c r="B34" s="11"/>
      <c r="C34" s="11" t="s">
        <v>38</v>
      </c>
      <c r="D34" s="12">
        <f>SUM(G26:G28)</f>
        <v>0</v>
      </c>
      <c r="E34" s="12">
        <v>5</v>
      </c>
      <c r="F34" s="13" t="s">
        <v>37</v>
      </c>
      <c r="G34" s="12">
        <f>D34*E34/100</f>
        <v>0</v>
      </c>
    </row>
    <row r="35" spans="1:7" s="26" customFormat="1" ht="15" customHeight="1" thickBot="1">
      <c r="A35" s="42" t="s">
        <v>46</v>
      </c>
      <c r="G35" s="27">
        <f>SUM(G24:G34)</f>
        <v>0</v>
      </c>
    </row>
    <row r="36" spans="1:7" s="13" customFormat="1" ht="12" customHeight="1" thickTop="1">
      <c r="A36" s="43"/>
      <c r="B36" s="43"/>
      <c r="C36" s="43"/>
      <c r="D36" s="43"/>
      <c r="E36" s="43"/>
      <c r="F36" s="43"/>
      <c r="G36" s="44"/>
    </row>
    <row r="37" s="13" customFormat="1" ht="12" customHeight="1"/>
    <row r="38" spans="1:7" ht="18">
      <c r="A38" s="59" t="s">
        <v>95</v>
      </c>
      <c r="B38" s="59"/>
      <c r="C38" s="59"/>
      <c r="D38" s="59"/>
      <c r="E38" s="59"/>
      <c r="F38" s="59"/>
      <c r="G38" s="59"/>
    </row>
    <row r="39" spans="1:7" s="13" customFormat="1" ht="12" customHeight="1">
      <c r="A39" s="25" t="s">
        <v>11</v>
      </c>
      <c r="B39" s="45" t="s">
        <v>12</v>
      </c>
      <c r="C39" s="45" t="s">
        <v>13</v>
      </c>
      <c r="D39" s="25" t="s">
        <v>14</v>
      </c>
      <c r="E39" s="25" t="s">
        <v>15</v>
      </c>
      <c r="F39" s="45" t="s">
        <v>16</v>
      </c>
      <c r="G39" s="25" t="s">
        <v>17</v>
      </c>
    </row>
    <row r="40" spans="1:7" s="13" customFormat="1" ht="12" customHeight="1">
      <c r="A40" s="46">
        <v>1</v>
      </c>
      <c r="B40" s="11" t="s">
        <v>49</v>
      </c>
      <c r="C40" s="47" t="s">
        <v>19</v>
      </c>
      <c r="D40" s="53">
        <v>0</v>
      </c>
      <c r="E40" s="12">
        <v>8</v>
      </c>
      <c r="F40" s="11" t="s">
        <v>48</v>
      </c>
      <c r="G40" s="12">
        <f aca="true" t="shared" si="2" ref="G40:G46">D40*E40</f>
        <v>0</v>
      </c>
    </row>
    <row r="41" spans="1:7" s="13" customFormat="1" ht="12" customHeight="1">
      <c r="A41" s="46">
        <v>2</v>
      </c>
      <c r="B41" s="11" t="s">
        <v>136</v>
      </c>
      <c r="C41" s="47" t="s">
        <v>65</v>
      </c>
      <c r="D41" s="53">
        <v>0</v>
      </c>
      <c r="E41" s="12">
        <v>2</v>
      </c>
      <c r="F41" s="11" t="s">
        <v>48</v>
      </c>
      <c r="G41" s="12">
        <f t="shared" si="2"/>
        <v>0</v>
      </c>
    </row>
    <row r="42" spans="1:7" s="13" customFormat="1" ht="12" customHeight="1">
      <c r="A42" s="46">
        <v>3</v>
      </c>
      <c r="B42" s="11" t="s">
        <v>137</v>
      </c>
      <c r="C42" s="13" t="s">
        <v>96</v>
      </c>
      <c r="D42" s="53">
        <v>0</v>
      </c>
      <c r="E42" s="12">
        <v>5</v>
      </c>
      <c r="F42" s="11" t="s">
        <v>195</v>
      </c>
      <c r="G42" s="12">
        <f t="shared" si="2"/>
        <v>0</v>
      </c>
    </row>
    <row r="43" spans="1:7" s="13" customFormat="1" ht="12" customHeight="1">
      <c r="A43" s="46">
        <v>4</v>
      </c>
      <c r="B43" s="11" t="s">
        <v>138</v>
      </c>
      <c r="C43" s="13" t="s">
        <v>198</v>
      </c>
      <c r="D43" s="53">
        <v>0</v>
      </c>
      <c r="E43" s="12">
        <v>88</v>
      </c>
      <c r="F43" s="11" t="s">
        <v>195</v>
      </c>
      <c r="G43" s="12">
        <f t="shared" si="2"/>
        <v>0</v>
      </c>
    </row>
    <row r="44" spans="1:7" s="13" customFormat="1" ht="12" customHeight="1">
      <c r="A44" s="46">
        <v>5</v>
      </c>
      <c r="B44" s="11" t="s">
        <v>139</v>
      </c>
      <c r="C44" s="47" t="s">
        <v>50</v>
      </c>
      <c r="D44" s="53">
        <v>0</v>
      </c>
      <c r="E44" s="12">
        <v>6</v>
      </c>
      <c r="F44" s="11" t="s">
        <v>48</v>
      </c>
      <c r="G44" s="12">
        <f t="shared" si="2"/>
        <v>0</v>
      </c>
    </row>
    <row r="45" spans="1:7" s="13" customFormat="1" ht="12" customHeight="1">
      <c r="A45" s="46">
        <v>6</v>
      </c>
      <c r="B45" s="11" t="s">
        <v>140</v>
      </c>
      <c r="C45" s="47" t="s">
        <v>97</v>
      </c>
      <c r="D45" s="53">
        <v>0</v>
      </c>
      <c r="E45" s="12">
        <v>1</v>
      </c>
      <c r="F45" s="11" t="s">
        <v>58</v>
      </c>
      <c r="G45" s="12">
        <f t="shared" si="2"/>
        <v>0</v>
      </c>
    </row>
    <row r="46" spans="1:7" s="13" customFormat="1" ht="12" customHeight="1">
      <c r="A46" s="46">
        <v>7</v>
      </c>
      <c r="B46" s="11" t="s">
        <v>199</v>
      </c>
      <c r="C46" s="47" t="s">
        <v>66</v>
      </c>
      <c r="D46" s="53">
        <v>0</v>
      </c>
      <c r="E46" s="12">
        <v>1</v>
      </c>
      <c r="F46" s="11" t="s">
        <v>58</v>
      </c>
      <c r="G46" s="12">
        <f t="shared" si="2"/>
        <v>0</v>
      </c>
    </row>
    <row r="47" spans="1:7" s="26" customFormat="1" ht="15" customHeight="1" thickBot="1">
      <c r="A47" s="42" t="s">
        <v>47</v>
      </c>
      <c r="G47" s="27">
        <f>SUM(G40:G46)</f>
        <v>0</v>
      </c>
    </row>
    <row r="48" spans="1:7" ht="12.75" thickTop="1">
      <c r="A48" s="8"/>
      <c r="B48" s="8"/>
      <c r="C48" s="8"/>
      <c r="D48" s="8"/>
      <c r="E48" s="8"/>
      <c r="F48" s="8"/>
      <c r="G48" s="9"/>
    </row>
    <row r="49" ht="12.75">
      <c r="A49" s="24" t="s">
        <v>67</v>
      </c>
    </row>
    <row r="50" ht="12.75">
      <c r="A50" s="24" t="s">
        <v>148</v>
      </c>
    </row>
  </sheetData>
  <sheetProtection/>
  <mergeCells count="3">
    <mergeCell ref="A1:G1"/>
    <mergeCell ref="A22:G22"/>
    <mergeCell ref="A38:G38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8.8515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8">
      <c r="A1" s="58" t="s">
        <v>169</v>
      </c>
      <c r="B1" s="58"/>
      <c r="C1" s="58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'P-221'!$G$15</f>
        <v>0</v>
      </c>
    </row>
    <row r="6" spans="1:3" s="23" customFormat="1" ht="15" customHeight="1">
      <c r="A6" s="21">
        <v>2</v>
      </c>
      <c r="B6" s="33" t="s">
        <v>39</v>
      </c>
      <c r="C6" s="34">
        <f>'P-221'!$G$26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98</v>
      </c>
      <c r="C9" s="32"/>
    </row>
    <row r="10" spans="1:3" s="23" customFormat="1" ht="15" customHeight="1">
      <c r="A10" s="21">
        <v>3</v>
      </c>
      <c r="B10" s="33" t="s">
        <v>99</v>
      </c>
      <c r="C10" s="34">
        <f>'P-221'!$G$38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4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G1"/>
    </sheetView>
  </sheetViews>
  <sheetFormatPr defaultColWidth="8.8515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8">
      <c r="A1" s="59" t="s">
        <v>170</v>
      </c>
      <c r="B1" s="59"/>
      <c r="C1" s="59"/>
      <c r="D1" s="59"/>
      <c r="E1" s="59"/>
      <c r="F1" s="59"/>
      <c r="G1" s="59"/>
    </row>
    <row r="2" spans="1:7" ht="11.2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79</v>
      </c>
      <c r="D3" s="12"/>
      <c r="E3" s="12"/>
      <c r="F3" s="11"/>
      <c r="G3" s="12"/>
    </row>
    <row r="4" spans="1:7" s="13" customFormat="1" ht="12" customHeight="1">
      <c r="A4" s="46">
        <v>1</v>
      </c>
      <c r="B4" s="11" t="s">
        <v>129</v>
      </c>
      <c r="C4" s="11" t="s">
        <v>130</v>
      </c>
      <c r="D4" s="53">
        <v>0</v>
      </c>
      <c r="E4" s="12">
        <v>15</v>
      </c>
      <c r="F4" s="11" t="s">
        <v>58</v>
      </c>
      <c r="G4" s="12">
        <f>D4*E4</f>
        <v>0</v>
      </c>
    </row>
    <row r="5" spans="1:7" s="13" customFormat="1" ht="12" customHeight="1">
      <c r="A5" s="46">
        <v>2</v>
      </c>
      <c r="B5" s="11" t="s">
        <v>132</v>
      </c>
      <c r="C5" s="11" t="s">
        <v>80</v>
      </c>
      <c r="D5" s="53">
        <v>0</v>
      </c>
      <c r="E5" s="12">
        <v>4</v>
      </c>
      <c r="F5" s="11" t="s">
        <v>58</v>
      </c>
      <c r="G5" s="12">
        <f>D5*E5</f>
        <v>0</v>
      </c>
    </row>
    <row r="6" spans="1:7" s="13" customFormat="1" ht="12" customHeight="1">
      <c r="A6" s="46">
        <v>3</v>
      </c>
      <c r="B6" s="11"/>
      <c r="C6" s="11" t="s">
        <v>131</v>
      </c>
      <c r="D6" s="53">
        <v>0</v>
      </c>
      <c r="E6" s="12">
        <v>1</v>
      </c>
      <c r="F6" s="11" t="s">
        <v>58</v>
      </c>
      <c r="G6" s="12">
        <f>D6*E6</f>
        <v>0</v>
      </c>
    </row>
    <row r="7" spans="1:7" s="13" customFormat="1" ht="12" customHeight="1">
      <c r="A7" s="46"/>
      <c r="B7" s="11"/>
      <c r="C7" s="11" t="s">
        <v>82</v>
      </c>
      <c r="D7" s="12"/>
      <c r="E7" s="12"/>
      <c r="F7" s="11"/>
      <c r="G7" s="12"/>
    </row>
    <row r="8" spans="1:7" s="13" customFormat="1" ht="12" customHeight="1">
      <c r="A8" s="46">
        <v>4</v>
      </c>
      <c r="B8" s="11">
        <v>210010108</v>
      </c>
      <c r="C8" s="11" t="s">
        <v>55</v>
      </c>
      <c r="D8" s="53">
        <v>0</v>
      </c>
      <c r="E8" s="12">
        <v>11</v>
      </c>
      <c r="F8" s="11" t="s">
        <v>56</v>
      </c>
      <c r="G8" s="12">
        <f>D8*E8</f>
        <v>0</v>
      </c>
    </row>
    <row r="9" spans="1:7" s="13" customFormat="1" ht="12" customHeight="1">
      <c r="A9" s="46">
        <v>5</v>
      </c>
      <c r="B9" s="11">
        <v>210110001</v>
      </c>
      <c r="C9" s="11" t="s">
        <v>80</v>
      </c>
      <c r="D9" s="53">
        <v>0</v>
      </c>
      <c r="E9" s="12">
        <v>4</v>
      </c>
      <c r="F9" s="11" t="s">
        <v>58</v>
      </c>
      <c r="G9" s="12">
        <f aca="true" t="shared" si="0" ref="G9:G14">D9*E9</f>
        <v>0</v>
      </c>
    </row>
    <row r="10" spans="1:7" s="13" customFormat="1" ht="12" customHeight="1">
      <c r="A10" s="46">
        <v>6</v>
      </c>
      <c r="B10" s="11">
        <v>210201025</v>
      </c>
      <c r="C10" s="11" t="s">
        <v>57</v>
      </c>
      <c r="D10" s="53">
        <v>0</v>
      </c>
      <c r="E10" s="12">
        <v>9</v>
      </c>
      <c r="F10" s="11" t="s">
        <v>58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210810005</v>
      </c>
      <c r="C11" s="11" t="s">
        <v>59</v>
      </c>
      <c r="D11" s="53">
        <v>0</v>
      </c>
      <c r="E11" s="12">
        <v>25</v>
      </c>
      <c r="F11" s="11" t="s">
        <v>56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210999001</v>
      </c>
      <c r="C12" s="11" t="s">
        <v>60</v>
      </c>
      <c r="D12" s="53">
        <v>0</v>
      </c>
      <c r="E12" s="12">
        <v>3</v>
      </c>
      <c r="F12" s="11" t="s">
        <v>58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210999003</v>
      </c>
      <c r="C13" s="11" t="s">
        <v>61</v>
      </c>
      <c r="D13" s="53">
        <v>0</v>
      </c>
      <c r="E13" s="12">
        <v>15</v>
      </c>
      <c r="F13" s="11" t="s">
        <v>58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210999004</v>
      </c>
      <c r="C14" s="11" t="s">
        <v>62</v>
      </c>
      <c r="D14" s="53">
        <v>0</v>
      </c>
      <c r="E14" s="12">
        <v>15</v>
      </c>
      <c r="F14" s="11" t="s">
        <v>58</v>
      </c>
      <c r="G14" s="12">
        <f t="shared" si="0"/>
        <v>0</v>
      </c>
    </row>
    <row r="15" spans="1:7" s="26" customFormat="1" ht="15" customHeight="1" thickBot="1">
      <c r="A15" s="42" t="s">
        <v>45</v>
      </c>
      <c r="G15" s="27">
        <f>SUM(G3:G14)</f>
        <v>0</v>
      </c>
    </row>
    <row r="16" spans="1:7" s="13" customFormat="1" ht="12" customHeight="1" thickTop="1">
      <c r="A16" s="43"/>
      <c r="B16" s="43"/>
      <c r="C16" s="43"/>
      <c r="D16" s="43"/>
      <c r="E16" s="43"/>
      <c r="F16" s="43"/>
      <c r="G16" s="44"/>
    </row>
    <row r="17" s="13" customFormat="1" ht="12" customHeight="1"/>
    <row r="18" spans="1:7" ht="18">
      <c r="A18" s="59" t="s">
        <v>18</v>
      </c>
      <c r="B18" s="59"/>
      <c r="C18" s="59"/>
      <c r="D18" s="59"/>
      <c r="E18" s="59"/>
      <c r="F18" s="59"/>
      <c r="G18" s="59"/>
    </row>
    <row r="19" spans="1:7" s="13" customFormat="1" ht="12" customHeight="1">
      <c r="A19" s="25" t="s">
        <v>11</v>
      </c>
      <c r="B19" s="45" t="s">
        <v>12</v>
      </c>
      <c r="C19" s="45" t="s">
        <v>13</v>
      </c>
      <c r="D19" s="25" t="s">
        <v>14</v>
      </c>
      <c r="E19" s="25" t="s">
        <v>15</v>
      </c>
      <c r="F19" s="45" t="s">
        <v>16</v>
      </c>
      <c r="G19" s="25" t="s">
        <v>17</v>
      </c>
    </row>
    <row r="20" spans="1:7" s="13" customFormat="1" ht="12" customHeight="1">
      <c r="A20" s="46">
        <v>1</v>
      </c>
      <c r="B20" s="11">
        <v>701</v>
      </c>
      <c r="C20" s="11" t="s">
        <v>91</v>
      </c>
      <c r="D20" s="53">
        <v>0</v>
      </c>
      <c r="E20" s="12">
        <v>4</v>
      </c>
      <c r="F20" s="11" t="s">
        <v>58</v>
      </c>
      <c r="G20" s="12">
        <f>D20*E20</f>
        <v>0</v>
      </c>
    </row>
    <row r="21" spans="1:7" s="13" customFormat="1" ht="12" customHeight="1">
      <c r="A21" s="46">
        <v>2</v>
      </c>
      <c r="B21" s="11">
        <v>13004</v>
      </c>
      <c r="C21" s="11" t="s">
        <v>64</v>
      </c>
      <c r="D21" s="53">
        <v>0</v>
      </c>
      <c r="E21" s="12">
        <v>11</v>
      </c>
      <c r="F21" s="11" t="s">
        <v>56</v>
      </c>
      <c r="G21" s="12">
        <f>D21*E21</f>
        <v>0</v>
      </c>
    </row>
    <row r="22" spans="1:7" s="13" customFormat="1" ht="12" customHeight="1">
      <c r="A22" s="46">
        <v>3</v>
      </c>
      <c r="B22" s="11">
        <v>2914</v>
      </c>
      <c r="C22" s="11" t="s">
        <v>63</v>
      </c>
      <c r="D22" s="53">
        <v>0</v>
      </c>
      <c r="E22" s="12">
        <v>25</v>
      </c>
      <c r="F22" s="11" t="s">
        <v>56</v>
      </c>
      <c r="G22" s="12">
        <f>D22*E22</f>
        <v>0</v>
      </c>
    </row>
    <row r="23" spans="1:7" s="13" customFormat="1" ht="24" customHeight="1">
      <c r="A23" s="46">
        <v>4</v>
      </c>
      <c r="B23" s="11">
        <v>34801</v>
      </c>
      <c r="C23" s="11" t="s">
        <v>141</v>
      </c>
      <c r="D23" s="53">
        <v>0</v>
      </c>
      <c r="E23" s="12">
        <v>9</v>
      </c>
      <c r="F23" s="11" t="s">
        <v>58</v>
      </c>
      <c r="G23" s="12">
        <f>D23*E23</f>
        <v>0</v>
      </c>
    </row>
    <row r="24" spans="1:7" s="13" customFormat="1" ht="12" customHeight="1">
      <c r="A24" s="10"/>
      <c r="B24" s="11"/>
      <c r="C24" s="11" t="s">
        <v>36</v>
      </c>
      <c r="D24" s="12">
        <f>SUM(G20:G23)</f>
        <v>0</v>
      </c>
      <c r="E24" s="12">
        <v>5</v>
      </c>
      <c r="F24" s="13" t="s">
        <v>37</v>
      </c>
      <c r="G24" s="12">
        <f>D24*E24/100</f>
        <v>0</v>
      </c>
    </row>
    <row r="25" spans="1:7" s="13" customFormat="1" ht="12" customHeight="1">
      <c r="A25" s="10"/>
      <c r="B25" s="11"/>
      <c r="C25" s="11" t="s">
        <v>38</v>
      </c>
      <c r="D25" s="12">
        <f>SUM(G21:G22)</f>
        <v>0</v>
      </c>
      <c r="E25" s="12">
        <v>5</v>
      </c>
      <c r="F25" s="13" t="s">
        <v>37</v>
      </c>
      <c r="G25" s="12">
        <f>D25*E25/100</f>
        <v>0</v>
      </c>
    </row>
    <row r="26" spans="1:7" s="26" customFormat="1" ht="15" customHeight="1" thickBot="1">
      <c r="A26" s="42" t="s">
        <v>46</v>
      </c>
      <c r="G26" s="27">
        <f>SUM(G20:G25)</f>
        <v>0</v>
      </c>
    </row>
    <row r="27" spans="1:7" s="13" customFormat="1" ht="12" customHeight="1" thickTop="1">
      <c r="A27" s="43"/>
      <c r="B27" s="43"/>
      <c r="C27" s="43"/>
      <c r="D27" s="43"/>
      <c r="E27" s="43"/>
      <c r="F27" s="43"/>
      <c r="G27" s="44"/>
    </row>
    <row r="28" s="13" customFormat="1" ht="12" customHeight="1"/>
    <row r="29" spans="1:7" ht="18">
      <c r="A29" s="59" t="s">
        <v>95</v>
      </c>
      <c r="B29" s="59"/>
      <c r="C29" s="59"/>
      <c r="D29" s="59"/>
      <c r="E29" s="59"/>
      <c r="F29" s="59"/>
      <c r="G29" s="59"/>
    </row>
    <row r="30" spans="1:7" s="13" customFormat="1" ht="12" customHeight="1">
      <c r="A30" s="25" t="s">
        <v>11</v>
      </c>
      <c r="B30" s="45" t="s">
        <v>12</v>
      </c>
      <c r="C30" s="45" t="s">
        <v>13</v>
      </c>
      <c r="D30" s="25" t="s">
        <v>14</v>
      </c>
      <c r="E30" s="25" t="s">
        <v>15</v>
      </c>
      <c r="F30" s="45" t="s">
        <v>16</v>
      </c>
      <c r="G30" s="25" t="s">
        <v>17</v>
      </c>
    </row>
    <row r="31" spans="1:7" s="13" customFormat="1" ht="12" customHeight="1">
      <c r="A31" s="46">
        <v>1</v>
      </c>
      <c r="B31" s="11" t="s">
        <v>49</v>
      </c>
      <c r="C31" s="47" t="s">
        <v>19</v>
      </c>
      <c r="D31" s="53">
        <v>0</v>
      </c>
      <c r="E31" s="12">
        <v>5</v>
      </c>
      <c r="F31" s="11" t="s">
        <v>48</v>
      </c>
      <c r="G31" s="12">
        <f aca="true" t="shared" si="1" ref="G31:G37">D31*E31</f>
        <v>0</v>
      </c>
    </row>
    <row r="32" spans="1:7" s="13" customFormat="1" ht="12" customHeight="1">
      <c r="A32" s="46">
        <v>2</v>
      </c>
      <c r="B32" s="11" t="s">
        <v>136</v>
      </c>
      <c r="C32" s="47" t="s">
        <v>65</v>
      </c>
      <c r="D32" s="53">
        <v>0</v>
      </c>
      <c r="E32" s="12">
        <v>2</v>
      </c>
      <c r="F32" s="11" t="s">
        <v>48</v>
      </c>
      <c r="G32" s="12">
        <f t="shared" si="1"/>
        <v>0</v>
      </c>
    </row>
    <row r="33" spans="1:7" s="13" customFormat="1" ht="12" customHeight="1">
      <c r="A33" s="46">
        <v>3</v>
      </c>
      <c r="B33" s="11" t="s">
        <v>137</v>
      </c>
      <c r="C33" s="13" t="s">
        <v>96</v>
      </c>
      <c r="D33" s="53">
        <v>0</v>
      </c>
      <c r="E33" s="12">
        <v>6</v>
      </c>
      <c r="F33" s="11" t="s">
        <v>195</v>
      </c>
      <c r="G33" s="12">
        <f t="shared" si="1"/>
        <v>0</v>
      </c>
    </row>
    <row r="34" spans="1:7" s="13" customFormat="1" ht="12" customHeight="1">
      <c r="A34" s="46">
        <v>4</v>
      </c>
      <c r="B34" s="11" t="s">
        <v>138</v>
      </c>
      <c r="C34" s="13" t="s">
        <v>198</v>
      </c>
      <c r="D34" s="53">
        <v>0</v>
      </c>
      <c r="E34" s="12">
        <v>64</v>
      </c>
      <c r="F34" s="11" t="s">
        <v>195</v>
      </c>
      <c r="G34" s="12">
        <f t="shared" si="1"/>
        <v>0</v>
      </c>
    </row>
    <row r="35" spans="1:7" s="13" customFormat="1" ht="12" customHeight="1">
      <c r="A35" s="46">
        <v>5</v>
      </c>
      <c r="B35" s="11" t="s">
        <v>139</v>
      </c>
      <c r="C35" s="47" t="s">
        <v>50</v>
      </c>
      <c r="D35" s="53">
        <v>0</v>
      </c>
      <c r="E35" s="12">
        <v>4</v>
      </c>
      <c r="F35" s="11" t="s">
        <v>48</v>
      </c>
      <c r="G35" s="12">
        <f t="shared" si="1"/>
        <v>0</v>
      </c>
    </row>
    <row r="36" spans="1:7" s="13" customFormat="1" ht="12" customHeight="1">
      <c r="A36" s="46">
        <v>6</v>
      </c>
      <c r="B36" s="11" t="s">
        <v>140</v>
      </c>
      <c r="C36" s="47" t="s">
        <v>97</v>
      </c>
      <c r="D36" s="53">
        <v>0</v>
      </c>
      <c r="E36" s="12">
        <v>1</v>
      </c>
      <c r="F36" s="11" t="s">
        <v>58</v>
      </c>
      <c r="G36" s="12">
        <f t="shared" si="1"/>
        <v>0</v>
      </c>
    </row>
    <row r="37" spans="1:7" s="13" customFormat="1" ht="12" customHeight="1">
      <c r="A37" s="46">
        <v>7</v>
      </c>
      <c r="B37" s="11" t="s">
        <v>199</v>
      </c>
      <c r="C37" s="47" t="s">
        <v>66</v>
      </c>
      <c r="D37" s="53">
        <v>0</v>
      </c>
      <c r="E37" s="12">
        <v>1</v>
      </c>
      <c r="F37" s="11" t="s">
        <v>58</v>
      </c>
      <c r="G37" s="12">
        <f t="shared" si="1"/>
        <v>0</v>
      </c>
    </row>
    <row r="38" spans="1:7" s="26" customFormat="1" ht="15" customHeight="1" thickBot="1">
      <c r="A38" s="42" t="s">
        <v>47</v>
      </c>
      <c r="G38" s="27">
        <f>SUM(G31:G37)</f>
        <v>0</v>
      </c>
    </row>
    <row r="39" spans="1:7" ht="12.75" thickTop="1">
      <c r="A39" s="8"/>
      <c r="B39" s="8"/>
      <c r="C39" s="8"/>
      <c r="D39" s="8"/>
      <c r="E39" s="8"/>
      <c r="F39" s="8"/>
      <c r="G39" s="9"/>
    </row>
    <row r="40" ht="12.75">
      <c r="A40" s="24" t="s">
        <v>67</v>
      </c>
    </row>
    <row r="41" ht="12.75">
      <c r="A41" s="24" t="s">
        <v>148</v>
      </c>
    </row>
  </sheetData>
  <sheetProtection/>
  <mergeCells count="3">
    <mergeCell ref="A1:G1"/>
    <mergeCell ref="A18:G18"/>
    <mergeCell ref="A29:G2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8.8515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8">
      <c r="A1" s="58" t="s">
        <v>172</v>
      </c>
      <c r="B1" s="58"/>
      <c r="C1" s="58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'P-306'!$G$15</f>
        <v>0</v>
      </c>
    </row>
    <row r="6" spans="1:3" s="23" customFormat="1" ht="15" customHeight="1">
      <c r="A6" s="21">
        <v>2</v>
      </c>
      <c r="B6" s="33" t="s">
        <v>39</v>
      </c>
      <c r="C6" s="34">
        <f>'P-306'!$G$26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98</v>
      </c>
      <c r="C9" s="32"/>
    </row>
    <row r="10" spans="1:3" s="23" customFormat="1" ht="15" customHeight="1">
      <c r="A10" s="21">
        <v>3</v>
      </c>
      <c r="B10" s="33" t="s">
        <v>99</v>
      </c>
      <c r="C10" s="34">
        <f>'P-306'!$G$38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4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G1"/>
    </sheetView>
  </sheetViews>
  <sheetFormatPr defaultColWidth="8.8515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8">
      <c r="A1" s="59" t="s">
        <v>173</v>
      </c>
      <c r="B1" s="59"/>
      <c r="C1" s="59"/>
      <c r="D1" s="59"/>
      <c r="E1" s="59"/>
      <c r="F1" s="59"/>
      <c r="G1" s="59"/>
    </row>
    <row r="2" spans="1:7" ht="11.2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79</v>
      </c>
      <c r="D3" s="12"/>
      <c r="E3" s="12"/>
      <c r="F3" s="11"/>
      <c r="G3" s="12"/>
    </row>
    <row r="4" spans="1:7" s="13" customFormat="1" ht="12" customHeight="1">
      <c r="A4" s="46">
        <v>1</v>
      </c>
      <c r="B4" s="11" t="s">
        <v>129</v>
      </c>
      <c r="C4" s="11" t="s">
        <v>130</v>
      </c>
      <c r="D4" s="53">
        <v>0</v>
      </c>
      <c r="E4" s="12">
        <v>15</v>
      </c>
      <c r="F4" s="11" t="s">
        <v>58</v>
      </c>
      <c r="G4" s="12">
        <f>D4*E4</f>
        <v>0</v>
      </c>
    </row>
    <row r="5" spans="1:7" s="13" customFormat="1" ht="12" customHeight="1">
      <c r="A5" s="46">
        <v>2</v>
      </c>
      <c r="B5" s="11" t="s">
        <v>132</v>
      </c>
      <c r="C5" s="11" t="s">
        <v>80</v>
      </c>
      <c r="D5" s="53">
        <v>0</v>
      </c>
      <c r="E5" s="12">
        <v>4</v>
      </c>
      <c r="F5" s="11" t="s">
        <v>58</v>
      </c>
      <c r="G5" s="12">
        <f>D5*E5</f>
        <v>0</v>
      </c>
    </row>
    <row r="6" spans="1:7" s="13" customFormat="1" ht="12" customHeight="1">
      <c r="A6" s="46">
        <v>3</v>
      </c>
      <c r="B6" s="11"/>
      <c r="C6" s="11" t="s">
        <v>131</v>
      </c>
      <c r="D6" s="53">
        <v>0</v>
      </c>
      <c r="E6" s="12">
        <v>1</v>
      </c>
      <c r="F6" s="11" t="s">
        <v>58</v>
      </c>
      <c r="G6" s="12">
        <f>D6*E6</f>
        <v>0</v>
      </c>
    </row>
    <row r="7" spans="1:7" s="13" customFormat="1" ht="12" customHeight="1">
      <c r="A7" s="46"/>
      <c r="B7" s="11"/>
      <c r="C7" s="11" t="s">
        <v>82</v>
      </c>
      <c r="D7" s="12"/>
      <c r="E7" s="12"/>
      <c r="F7" s="11"/>
      <c r="G7" s="12"/>
    </row>
    <row r="8" spans="1:7" s="13" customFormat="1" ht="12" customHeight="1">
      <c r="A8" s="46">
        <v>4</v>
      </c>
      <c r="B8" s="11">
        <v>210010108</v>
      </c>
      <c r="C8" s="11" t="s">
        <v>55</v>
      </c>
      <c r="D8" s="53">
        <v>0</v>
      </c>
      <c r="E8" s="12">
        <v>11</v>
      </c>
      <c r="F8" s="11" t="s">
        <v>56</v>
      </c>
      <c r="G8" s="12">
        <f>D8*E8</f>
        <v>0</v>
      </c>
    </row>
    <row r="9" spans="1:7" s="13" customFormat="1" ht="12" customHeight="1">
      <c r="A9" s="46">
        <v>5</v>
      </c>
      <c r="B9" s="11">
        <v>210110001</v>
      </c>
      <c r="C9" s="11" t="s">
        <v>80</v>
      </c>
      <c r="D9" s="53">
        <v>0</v>
      </c>
      <c r="E9" s="12">
        <v>4</v>
      </c>
      <c r="F9" s="11" t="s">
        <v>58</v>
      </c>
      <c r="G9" s="12">
        <f aca="true" t="shared" si="0" ref="G9:G14">D9*E9</f>
        <v>0</v>
      </c>
    </row>
    <row r="10" spans="1:7" s="13" customFormat="1" ht="12" customHeight="1">
      <c r="A10" s="46">
        <v>6</v>
      </c>
      <c r="B10" s="11">
        <v>210201025</v>
      </c>
      <c r="C10" s="11" t="s">
        <v>57</v>
      </c>
      <c r="D10" s="53">
        <v>0</v>
      </c>
      <c r="E10" s="12">
        <v>9</v>
      </c>
      <c r="F10" s="11" t="s">
        <v>58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210810005</v>
      </c>
      <c r="C11" s="11" t="s">
        <v>59</v>
      </c>
      <c r="D11" s="53">
        <v>0</v>
      </c>
      <c r="E11" s="12">
        <v>25</v>
      </c>
      <c r="F11" s="11" t="s">
        <v>56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210999001</v>
      </c>
      <c r="C12" s="11" t="s">
        <v>60</v>
      </c>
      <c r="D12" s="53">
        <v>0</v>
      </c>
      <c r="E12" s="12">
        <v>3</v>
      </c>
      <c r="F12" s="11" t="s">
        <v>58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210999003</v>
      </c>
      <c r="C13" s="11" t="s">
        <v>61</v>
      </c>
      <c r="D13" s="53">
        <v>0</v>
      </c>
      <c r="E13" s="12">
        <v>15</v>
      </c>
      <c r="F13" s="11" t="s">
        <v>58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210999004</v>
      </c>
      <c r="C14" s="11" t="s">
        <v>62</v>
      </c>
      <c r="D14" s="53">
        <v>0</v>
      </c>
      <c r="E14" s="12">
        <v>15</v>
      </c>
      <c r="F14" s="11" t="s">
        <v>58</v>
      </c>
      <c r="G14" s="12">
        <f t="shared" si="0"/>
        <v>0</v>
      </c>
    </row>
    <row r="15" spans="1:7" s="26" customFormat="1" ht="15" customHeight="1" thickBot="1">
      <c r="A15" s="42" t="s">
        <v>45</v>
      </c>
      <c r="G15" s="27">
        <f>SUM(G3:G14)</f>
        <v>0</v>
      </c>
    </row>
    <row r="16" spans="1:7" s="13" customFormat="1" ht="12" customHeight="1" thickTop="1">
      <c r="A16" s="43"/>
      <c r="B16" s="43"/>
      <c r="C16" s="43"/>
      <c r="D16" s="43"/>
      <c r="E16" s="43"/>
      <c r="F16" s="43"/>
      <c r="G16" s="44"/>
    </row>
    <row r="17" s="13" customFormat="1" ht="12" customHeight="1"/>
    <row r="18" spans="1:7" ht="18">
      <c r="A18" s="59" t="s">
        <v>18</v>
      </c>
      <c r="B18" s="59"/>
      <c r="C18" s="59"/>
      <c r="D18" s="59"/>
      <c r="E18" s="59"/>
      <c r="F18" s="59"/>
      <c r="G18" s="59"/>
    </row>
    <row r="19" spans="1:7" s="13" customFormat="1" ht="12" customHeight="1">
      <c r="A19" s="25" t="s">
        <v>11</v>
      </c>
      <c r="B19" s="45" t="s">
        <v>12</v>
      </c>
      <c r="C19" s="45" t="s">
        <v>13</v>
      </c>
      <c r="D19" s="25" t="s">
        <v>14</v>
      </c>
      <c r="E19" s="25" t="s">
        <v>15</v>
      </c>
      <c r="F19" s="45" t="s">
        <v>16</v>
      </c>
      <c r="G19" s="25" t="s">
        <v>17</v>
      </c>
    </row>
    <row r="20" spans="1:7" s="13" customFormat="1" ht="12" customHeight="1">
      <c r="A20" s="46">
        <v>1</v>
      </c>
      <c r="B20" s="11">
        <v>701</v>
      </c>
      <c r="C20" s="11" t="s">
        <v>91</v>
      </c>
      <c r="D20" s="53">
        <v>0</v>
      </c>
      <c r="E20" s="12">
        <v>4</v>
      </c>
      <c r="F20" s="11" t="s">
        <v>58</v>
      </c>
      <c r="G20" s="12">
        <f>D20*E20</f>
        <v>0</v>
      </c>
    </row>
    <row r="21" spans="1:7" s="13" customFormat="1" ht="12" customHeight="1">
      <c r="A21" s="46">
        <v>2</v>
      </c>
      <c r="B21" s="11">
        <v>13004</v>
      </c>
      <c r="C21" s="11" t="s">
        <v>64</v>
      </c>
      <c r="D21" s="53">
        <v>0</v>
      </c>
      <c r="E21" s="12">
        <v>11</v>
      </c>
      <c r="F21" s="11" t="s">
        <v>56</v>
      </c>
      <c r="G21" s="12">
        <f>D21*E21</f>
        <v>0</v>
      </c>
    </row>
    <row r="22" spans="1:7" s="13" customFormat="1" ht="12" customHeight="1">
      <c r="A22" s="46">
        <v>3</v>
      </c>
      <c r="B22" s="11">
        <v>2914</v>
      </c>
      <c r="C22" s="11" t="s">
        <v>63</v>
      </c>
      <c r="D22" s="53">
        <v>0</v>
      </c>
      <c r="E22" s="12">
        <v>25</v>
      </c>
      <c r="F22" s="11" t="s">
        <v>56</v>
      </c>
      <c r="G22" s="12">
        <f>D22*E22</f>
        <v>0</v>
      </c>
    </row>
    <row r="23" spans="1:7" s="13" customFormat="1" ht="24" customHeight="1">
      <c r="A23" s="46">
        <v>4</v>
      </c>
      <c r="B23" s="11">
        <v>34801</v>
      </c>
      <c r="C23" s="11" t="s">
        <v>141</v>
      </c>
      <c r="D23" s="53">
        <v>0</v>
      </c>
      <c r="E23" s="12">
        <v>9</v>
      </c>
      <c r="F23" s="11" t="s">
        <v>58</v>
      </c>
      <c r="G23" s="12">
        <f>D23*E23</f>
        <v>0</v>
      </c>
    </row>
    <row r="24" spans="1:7" s="13" customFormat="1" ht="12" customHeight="1">
      <c r="A24" s="10"/>
      <c r="B24" s="11"/>
      <c r="C24" s="11" t="s">
        <v>36</v>
      </c>
      <c r="D24" s="12">
        <f>SUM(G20:G23)</f>
        <v>0</v>
      </c>
      <c r="E24" s="12">
        <v>5</v>
      </c>
      <c r="F24" s="13" t="s">
        <v>37</v>
      </c>
      <c r="G24" s="12">
        <f>D24*E24/100</f>
        <v>0</v>
      </c>
    </row>
    <row r="25" spans="1:7" s="13" customFormat="1" ht="12" customHeight="1">
      <c r="A25" s="10"/>
      <c r="B25" s="11"/>
      <c r="C25" s="11" t="s">
        <v>38</v>
      </c>
      <c r="D25" s="12">
        <f>SUM(G21:G22)</f>
        <v>0</v>
      </c>
      <c r="E25" s="12">
        <v>5</v>
      </c>
      <c r="F25" s="13" t="s">
        <v>37</v>
      </c>
      <c r="G25" s="12">
        <f>D25*E25/100</f>
        <v>0</v>
      </c>
    </row>
    <row r="26" spans="1:7" s="26" customFormat="1" ht="15" customHeight="1" thickBot="1">
      <c r="A26" s="42" t="s">
        <v>46</v>
      </c>
      <c r="G26" s="27">
        <f>SUM(G20:G25)</f>
        <v>0</v>
      </c>
    </row>
    <row r="27" spans="1:7" s="13" customFormat="1" ht="12" customHeight="1" thickTop="1">
      <c r="A27" s="43"/>
      <c r="B27" s="43"/>
      <c r="C27" s="43"/>
      <c r="D27" s="43"/>
      <c r="E27" s="43"/>
      <c r="F27" s="43"/>
      <c r="G27" s="44"/>
    </row>
    <row r="28" s="13" customFormat="1" ht="12" customHeight="1"/>
    <row r="29" spans="1:7" ht="18">
      <c r="A29" s="59" t="s">
        <v>95</v>
      </c>
      <c r="B29" s="59"/>
      <c r="C29" s="59"/>
      <c r="D29" s="59"/>
      <c r="E29" s="59"/>
      <c r="F29" s="59"/>
      <c r="G29" s="59"/>
    </row>
    <row r="30" spans="1:7" s="13" customFormat="1" ht="12" customHeight="1">
      <c r="A30" s="25" t="s">
        <v>11</v>
      </c>
      <c r="B30" s="45" t="s">
        <v>12</v>
      </c>
      <c r="C30" s="45" t="s">
        <v>13</v>
      </c>
      <c r="D30" s="25" t="s">
        <v>14</v>
      </c>
      <c r="E30" s="25" t="s">
        <v>15</v>
      </c>
      <c r="F30" s="45" t="s">
        <v>16</v>
      </c>
      <c r="G30" s="25" t="s">
        <v>17</v>
      </c>
    </row>
    <row r="31" spans="1:7" s="13" customFormat="1" ht="12" customHeight="1">
      <c r="A31" s="46">
        <v>1</v>
      </c>
      <c r="B31" s="11" t="s">
        <v>49</v>
      </c>
      <c r="C31" s="47" t="s">
        <v>19</v>
      </c>
      <c r="D31" s="53">
        <v>0</v>
      </c>
      <c r="E31" s="12">
        <v>5</v>
      </c>
      <c r="F31" s="11" t="s">
        <v>48</v>
      </c>
      <c r="G31" s="12">
        <f aca="true" t="shared" si="1" ref="G31:G37">D31*E31</f>
        <v>0</v>
      </c>
    </row>
    <row r="32" spans="1:7" s="13" customFormat="1" ht="12" customHeight="1">
      <c r="A32" s="46">
        <v>2</v>
      </c>
      <c r="B32" s="11" t="s">
        <v>136</v>
      </c>
      <c r="C32" s="47" t="s">
        <v>65</v>
      </c>
      <c r="D32" s="53">
        <v>0</v>
      </c>
      <c r="E32" s="12">
        <v>2</v>
      </c>
      <c r="F32" s="11" t="s">
        <v>48</v>
      </c>
      <c r="G32" s="12">
        <f t="shared" si="1"/>
        <v>0</v>
      </c>
    </row>
    <row r="33" spans="1:7" s="13" customFormat="1" ht="12" customHeight="1">
      <c r="A33" s="46">
        <v>3</v>
      </c>
      <c r="B33" s="11" t="s">
        <v>137</v>
      </c>
      <c r="C33" s="13" t="s">
        <v>96</v>
      </c>
      <c r="D33" s="53">
        <v>0</v>
      </c>
      <c r="E33" s="12">
        <v>6</v>
      </c>
      <c r="F33" s="11" t="s">
        <v>195</v>
      </c>
      <c r="G33" s="12">
        <f t="shared" si="1"/>
        <v>0</v>
      </c>
    </row>
    <row r="34" spans="1:7" s="13" customFormat="1" ht="12" customHeight="1">
      <c r="A34" s="46">
        <v>4</v>
      </c>
      <c r="B34" s="11" t="s">
        <v>138</v>
      </c>
      <c r="C34" s="13" t="s">
        <v>198</v>
      </c>
      <c r="D34" s="53">
        <v>0</v>
      </c>
      <c r="E34" s="12">
        <v>65</v>
      </c>
      <c r="F34" s="11" t="s">
        <v>195</v>
      </c>
      <c r="G34" s="12">
        <f t="shared" si="1"/>
        <v>0</v>
      </c>
    </row>
    <row r="35" spans="1:7" s="13" customFormat="1" ht="12" customHeight="1">
      <c r="A35" s="46">
        <v>5</v>
      </c>
      <c r="B35" s="11" t="s">
        <v>139</v>
      </c>
      <c r="C35" s="47" t="s">
        <v>50</v>
      </c>
      <c r="D35" s="53">
        <v>0</v>
      </c>
      <c r="E35" s="12">
        <v>4</v>
      </c>
      <c r="F35" s="11" t="s">
        <v>48</v>
      </c>
      <c r="G35" s="12">
        <f t="shared" si="1"/>
        <v>0</v>
      </c>
    </row>
    <row r="36" spans="1:7" s="13" customFormat="1" ht="12" customHeight="1">
      <c r="A36" s="46">
        <v>6</v>
      </c>
      <c r="B36" s="11" t="s">
        <v>140</v>
      </c>
      <c r="C36" s="47" t="s">
        <v>97</v>
      </c>
      <c r="D36" s="53">
        <v>0</v>
      </c>
      <c r="E36" s="12">
        <v>1</v>
      </c>
      <c r="F36" s="11" t="s">
        <v>58</v>
      </c>
      <c r="G36" s="12">
        <f t="shared" si="1"/>
        <v>0</v>
      </c>
    </row>
    <row r="37" spans="1:7" s="13" customFormat="1" ht="12" customHeight="1">
      <c r="A37" s="46">
        <v>7</v>
      </c>
      <c r="B37" s="11" t="s">
        <v>199</v>
      </c>
      <c r="C37" s="47" t="s">
        <v>66</v>
      </c>
      <c r="D37" s="53">
        <v>0</v>
      </c>
      <c r="E37" s="12">
        <v>1</v>
      </c>
      <c r="F37" s="11" t="s">
        <v>58</v>
      </c>
      <c r="G37" s="12">
        <f t="shared" si="1"/>
        <v>0</v>
      </c>
    </row>
    <row r="38" spans="1:7" s="26" customFormat="1" ht="15" customHeight="1" thickBot="1">
      <c r="A38" s="42" t="s">
        <v>47</v>
      </c>
      <c r="G38" s="27">
        <f>SUM(G31:G37)</f>
        <v>0</v>
      </c>
    </row>
    <row r="39" spans="1:7" ht="12.75" thickTop="1">
      <c r="A39" s="8"/>
      <c r="B39" s="8"/>
      <c r="C39" s="8"/>
      <c r="D39" s="8"/>
      <c r="E39" s="8"/>
      <c r="F39" s="8"/>
      <c r="G39" s="9"/>
    </row>
    <row r="40" ht="12.75">
      <c r="A40" s="24" t="s">
        <v>67</v>
      </c>
    </row>
    <row r="41" ht="12.75">
      <c r="A41" s="24" t="s">
        <v>148</v>
      </c>
    </row>
  </sheetData>
  <sheetProtection/>
  <mergeCells count="3">
    <mergeCell ref="A1:G1"/>
    <mergeCell ref="A18:G18"/>
    <mergeCell ref="A29:G2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8.8515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8">
      <c r="A1" s="58" t="s">
        <v>174</v>
      </c>
      <c r="B1" s="58"/>
      <c r="C1" s="58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'P-316'!$G$21</f>
        <v>0</v>
      </c>
    </row>
    <row r="6" spans="1:3" s="23" customFormat="1" ht="15" customHeight="1">
      <c r="A6" s="21">
        <v>2</v>
      </c>
      <c r="B6" s="33" t="s">
        <v>39</v>
      </c>
      <c r="C6" s="34">
        <f>'P-316'!$G$40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98</v>
      </c>
      <c r="C9" s="32"/>
    </row>
    <row r="10" spans="1:3" s="23" customFormat="1" ht="15" customHeight="1">
      <c r="A10" s="21">
        <v>3</v>
      </c>
      <c r="B10" s="33" t="s">
        <v>99</v>
      </c>
      <c r="C10" s="34">
        <f>'P-316'!$G$52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4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G1"/>
    </sheetView>
  </sheetViews>
  <sheetFormatPr defaultColWidth="8.8515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8">
      <c r="A1" s="59" t="s">
        <v>175</v>
      </c>
      <c r="B1" s="59"/>
      <c r="C1" s="59"/>
      <c r="D1" s="59"/>
      <c r="E1" s="59"/>
      <c r="F1" s="59"/>
      <c r="G1" s="59"/>
    </row>
    <row r="2" spans="1:7" ht="11.2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79</v>
      </c>
      <c r="D3" s="12"/>
      <c r="E3" s="12"/>
      <c r="F3" s="11"/>
      <c r="G3" s="12"/>
    </row>
    <row r="4" spans="1:7" s="13" customFormat="1" ht="12" customHeight="1">
      <c r="A4" s="46">
        <v>1</v>
      </c>
      <c r="B4" s="11" t="s">
        <v>129</v>
      </c>
      <c r="C4" s="11" t="s">
        <v>81</v>
      </c>
      <c r="D4" s="53">
        <v>0</v>
      </c>
      <c r="E4" s="12">
        <v>24</v>
      </c>
      <c r="F4" s="11" t="s">
        <v>58</v>
      </c>
      <c r="G4" s="12">
        <f>D4*E4</f>
        <v>0</v>
      </c>
    </row>
    <row r="5" spans="1:7" s="13" customFormat="1" ht="12" customHeight="1">
      <c r="A5" s="46">
        <v>2</v>
      </c>
      <c r="B5" s="11" t="s">
        <v>132</v>
      </c>
      <c r="C5" s="11" t="s">
        <v>80</v>
      </c>
      <c r="D5" s="53">
        <v>0</v>
      </c>
      <c r="E5" s="12">
        <v>3</v>
      </c>
      <c r="F5" s="11" t="s">
        <v>58</v>
      </c>
      <c r="G5" s="12">
        <f>D5*E5</f>
        <v>0</v>
      </c>
    </row>
    <row r="6" spans="1:7" s="13" customFormat="1" ht="12" customHeight="1">
      <c r="A6" s="46">
        <v>3</v>
      </c>
      <c r="B6" s="11"/>
      <c r="C6" s="11" t="s">
        <v>131</v>
      </c>
      <c r="D6" s="53">
        <v>0</v>
      </c>
      <c r="E6" s="12">
        <v>1</v>
      </c>
      <c r="F6" s="11" t="s">
        <v>58</v>
      </c>
      <c r="G6" s="12">
        <f>D6*E6</f>
        <v>0</v>
      </c>
    </row>
    <row r="7" spans="1:7" s="13" customFormat="1" ht="12" customHeight="1">
      <c r="A7" s="46"/>
      <c r="B7" s="11"/>
      <c r="C7" s="11" t="s">
        <v>82</v>
      </c>
      <c r="D7" s="12"/>
      <c r="E7" s="12"/>
      <c r="F7" s="11"/>
      <c r="G7" s="12"/>
    </row>
    <row r="8" spans="1:7" s="13" customFormat="1" ht="12" customHeight="1">
      <c r="A8" s="46">
        <v>4</v>
      </c>
      <c r="B8" s="11">
        <v>210010108</v>
      </c>
      <c r="C8" s="11" t="s">
        <v>55</v>
      </c>
      <c r="D8" s="53">
        <v>0</v>
      </c>
      <c r="E8" s="12">
        <v>24</v>
      </c>
      <c r="F8" s="11" t="s">
        <v>56</v>
      </c>
      <c r="G8" s="12">
        <f>D8*E8</f>
        <v>0</v>
      </c>
    </row>
    <row r="9" spans="1:7" s="13" customFormat="1" ht="12" customHeight="1">
      <c r="A9" s="46">
        <v>5</v>
      </c>
      <c r="B9" s="11">
        <v>210010301</v>
      </c>
      <c r="C9" s="11" t="s">
        <v>83</v>
      </c>
      <c r="D9" s="53">
        <v>0</v>
      </c>
      <c r="E9" s="12">
        <v>1</v>
      </c>
      <c r="F9" s="11" t="s">
        <v>58</v>
      </c>
      <c r="G9" s="12">
        <f aca="true" t="shared" si="0" ref="G9:G20">D9*E9</f>
        <v>0</v>
      </c>
    </row>
    <row r="10" spans="1:7" s="13" customFormat="1" ht="12" customHeight="1">
      <c r="A10" s="46">
        <v>6</v>
      </c>
      <c r="B10" s="11">
        <v>210010321</v>
      </c>
      <c r="C10" s="11" t="s">
        <v>84</v>
      </c>
      <c r="D10" s="53">
        <v>0</v>
      </c>
      <c r="E10" s="12">
        <v>1</v>
      </c>
      <c r="F10" s="11" t="s">
        <v>58</v>
      </c>
      <c r="G10" s="12">
        <f t="shared" si="0"/>
        <v>0</v>
      </c>
    </row>
    <row r="11" spans="1:7" s="13" customFormat="1" ht="12" customHeight="1">
      <c r="A11" s="46">
        <v>7</v>
      </c>
      <c r="B11" s="11" t="s">
        <v>133</v>
      </c>
      <c r="C11" s="11" t="s">
        <v>85</v>
      </c>
      <c r="D11" s="53">
        <v>0</v>
      </c>
      <c r="E11" s="12">
        <v>5</v>
      </c>
      <c r="F11" s="11" t="s">
        <v>58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210110001</v>
      </c>
      <c r="C12" s="11" t="s">
        <v>80</v>
      </c>
      <c r="D12" s="53">
        <v>0</v>
      </c>
      <c r="E12" s="12">
        <v>4</v>
      </c>
      <c r="F12" s="11" t="s">
        <v>58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210201025</v>
      </c>
      <c r="C13" s="11" t="s">
        <v>57</v>
      </c>
      <c r="D13" s="53">
        <v>0</v>
      </c>
      <c r="E13" s="12">
        <v>12</v>
      </c>
      <c r="F13" s="11" t="s">
        <v>58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210201047</v>
      </c>
      <c r="C14" s="11" t="s">
        <v>86</v>
      </c>
      <c r="D14" s="53">
        <v>0</v>
      </c>
      <c r="E14" s="12">
        <v>2</v>
      </c>
      <c r="F14" s="11" t="s">
        <v>58</v>
      </c>
      <c r="G14" s="12">
        <f t="shared" si="0"/>
        <v>0</v>
      </c>
    </row>
    <row r="15" spans="1:7" s="13" customFormat="1" ht="12" customHeight="1">
      <c r="A15" s="46">
        <v>11</v>
      </c>
      <c r="B15" s="11">
        <v>210203811</v>
      </c>
      <c r="C15" s="11" t="s">
        <v>87</v>
      </c>
      <c r="D15" s="53">
        <v>0</v>
      </c>
      <c r="E15" s="12">
        <v>2</v>
      </c>
      <c r="F15" s="11" t="s">
        <v>58</v>
      </c>
      <c r="G15" s="12">
        <f t="shared" si="0"/>
        <v>0</v>
      </c>
    </row>
    <row r="16" spans="1:7" s="13" customFormat="1" ht="12" customHeight="1">
      <c r="A16" s="46">
        <v>12</v>
      </c>
      <c r="B16" s="11">
        <v>210802109</v>
      </c>
      <c r="C16" s="11" t="s">
        <v>88</v>
      </c>
      <c r="D16" s="53">
        <v>0</v>
      </c>
      <c r="E16" s="12">
        <v>4</v>
      </c>
      <c r="F16" s="11" t="s">
        <v>56</v>
      </c>
      <c r="G16" s="12">
        <f t="shared" si="0"/>
        <v>0</v>
      </c>
    </row>
    <row r="17" spans="1:7" s="13" customFormat="1" ht="12" customHeight="1">
      <c r="A17" s="46">
        <v>13</v>
      </c>
      <c r="B17" s="11">
        <v>210810005</v>
      </c>
      <c r="C17" s="11" t="s">
        <v>59</v>
      </c>
      <c r="D17" s="53">
        <v>0</v>
      </c>
      <c r="E17" s="12">
        <v>48</v>
      </c>
      <c r="F17" s="11" t="s">
        <v>56</v>
      </c>
      <c r="G17" s="12">
        <f t="shared" si="0"/>
        <v>0</v>
      </c>
    </row>
    <row r="18" spans="1:7" s="13" customFormat="1" ht="12" customHeight="1">
      <c r="A18" s="46">
        <v>14</v>
      </c>
      <c r="B18" s="11">
        <v>210999001</v>
      </c>
      <c r="C18" s="11" t="s">
        <v>60</v>
      </c>
      <c r="D18" s="53">
        <v>0</v>
      </c>
      <c r="E18" s="12">
        <v>4</v>
      </c>
      <c r="F18" s="11" t="s">
        <v>58</v>
      </c>
      <c r="G18" s="12">
        <f t="shared" si="0"/>
        <v>0</v>
      </c>
    </row>
    <row r="19" spans="1:7" s="13" customFormat="1" ht="12" customHeight="1">
      <c r="A19" s="46">
        <v>15</v>
      </c>
      <c r="B19" s="11">
        <v>210999003</v>
      </c>
      <c r="C19" s="11" t="s">
        <v>61</v>
      </c>
      <c r="D19" s="53">
        <v>0</v>
      </c>
      <c r="E19" s="12">
        <v>24</v>
      </c>
      <c r="F19" s="11" t="s">
        <v>58</v>
      </c>
      <c r="G19" s="12">
        <f t="shared" si="0"/>
        <v>0</v>
      </c>
    </row>
    <row r="20" spans="1:7" s="13" customFormat="1" ht="12" customHeight="1">
      <c r="A20" s="46">
        <v>16</v>
      </c>
      <c r="B20" s="11">
        <v>210999004</v>
      </c>
      <c r="C20" s="11" t="s">
        <v>62</v>
      </c>
      <c r="D20" s="53">
        <v>0</v>
      </c>
      <c r="E20" s="12">
        <v>24</v>
      </c>
      <c r="F20" s="11" t="s">
        <v>58</v>
      </c>
      <c r="G20" s="12">
        <f t="shared" si="0"/>
        <v>0</v>
      </c>
    </row>
    <row r="21" spans="1:7" s="26" customFormat="1" ht="15" customHeight="1" thickBot="1">
      <c r="A21" s="42" t="s">
        <v>45</v>
      </c>
      <c r="G21" s="27">
        <f>SUM(G3:G20)</f>
        <v>0</v>
      </c>
    </row>
    <row r="22" spans="1:7" s="13" customFormat="1" ht="12" customHeight="1" thickTop="1">
      <c r="A22" s="43"/>
      <c r="B22" s="43"/>
      <c r="C22" s="43"/>
      <c r="D22" s="43"/>
      <c r="E22" s="43"/>
      <c r="F22" s="43"/>
      <c r="G22" s="44"/>
    </row>
    <row r="23" s="13" customFormat="1" ht="12" customHeight="1"/>
    <row r="24" spans="1:7" ht="18">
      <c r="A24" s="59" t="s">
        <v>18</v>
      </c>
      <c r="B24" s="59"/>
      <c r="C24" s="59"/>
      <c r="D24" s="59"/>
      <c r="E24" s="59"/>
      <c r="F24" s="59"/>
      <c r="G24" s="59"/>
    </row>
    <row r="25" spans="1:7" s="13" customFormat="1" ht="12" customHeight="1">
      <c r="A25" s="25" t="s">
        <v>11</v>
      </c>
      <c r="B25" s="45" t="s">
        <v>12</v>
      </c>
      <c r="C25" s="45" t="s">
        <v>13</v>
      </c>
      <c r="D25" s="25" t="s">
        <v>14</v>
      </c>
      <c r="E25" s="25" t="s">
        <v>15</v>
      </c>
      <c r="F25" s="45" t="s">
        <v>16</v>
      </c>
      <c r="G25" s="25" t="s">
        <v>17</v>
      </c>
    </row>
    <row r="26" spans="1:7" s="13" customFormat="1" ht="12" customHeight="1">
      <c r="A26" s="46">
        <v>1</v>
      </c>
      <c r="B26" s="11">
        <v>316</v>
      </c>
      <c r="C26" s="11" t="s">
        <v>134</v>
      </c>
      <c r="D26" s="53">
        <v>0</v>
      </c>
      <c r="E26" s="12">
        <v>1</v>
      </c>
      <c r="F26" s="11" t="s">
        <v>58</v>
      </c>
      <c r="G26" s="12">
        <f aca="true" t="shared" si="1" ref="G26:G37">D26*E26</f>
        <v>0</v>
      </c>
    </row>
    <row r="27" spans="1:7" s="13" customFormat="1" ht="12" customHeight="1">
      <c r="A27" s="46">
        <v>2</v>
      </c>
      <c r="B27" s="11">
        <v>318</v>
      </c>
      <c r="C27" s="11" t="s">
        <v>89</v>
      </c>
      <c r="D27" s="53">
        <v>0</v>
      </c>
      <c r="E27" s="12">
        <v>1</v>
      </c>
      <c r="F27" s="11" t="s">
        <v>58</v>
      </c>
      <c r="G27" s="12">
        <f t="shared" si="1"/>
        <v>0</v>
      </c>
    </row>
    <row r="28" spans="1:7" s="13" customFormat="1" ht="12" customHeight="1">
      <c r="A28" s="46">
        <v>3</v>
      </c>
      <c r="B28" s="11">
        <v>368</v>
      </c>
      <c r="C28" s="11" t="s">
        <v>90</v>
      </c>
      <c r="D28" s="53">
        <v>0</v>
      </c>
      <c r="E28" s="12">
        <v>5</v>
      </c>
      <c r="F28" s="11" t="s">
        <v>58</v>
      </c>
      <c r="G28" s="12">
        <f t="shared" si="1"/>
        <v>0</v>
      </c>
    </row>
    <row r="29" spans="1:7" s="13" customFormat="1" ht="12" customHeight="1">
      <c r="A29" s="46">
        <v>4</v>
      </c>
      <c r="B29" s="11">
        <v>701</v>
      </c>
      <c r="C29" s="11" t="s">
        <v>91</v>
      </c>
      <c r="D29" s="53">
        <v>0</v>
      </c>
      <c r="E29" s="12">
        <v>4</v>
      </c>
      <c r="F29" s="11" t="s">
        <v>58</v>
      </c>
      <c r="G29" s="12">
        <f t="shared" si="1"/>
        <v>0</v>
      </c>
    </row>
    <row r="30" spans="1:7" s="13" customFormat="1" ht="12" customHeight="1">
      <c r="A30" s="46">
        <v>5</v>
      </c>
      <c r="B30" s="11">
        <v>13004</v>
      </c>
      <c r="C30" s="11" t="s">
        <v>64</v>
      </c>
      <c r="D30" s="53">
        <v>0</v>
      </c>
      <c r="E30" s="12">
        <v>24</v>
      </c>
      <c r="F30" s="11" t="s">
        <v>56</v>
      </c>
      <c r="G30" s="12">
        <f>D30*E30</f>
        <v>0</v>
      </c>
    </row>
    <row r="31" spans="1:7" s="13" customFormat="1" ht="12" customHeight="1">
      <c r="A31" s="46">
        <v>6</v>
      </c>
      <c r="B31" s="11">
        <v>2081</v>
      </c>
      <c r="C31" s="11" t="s">
        <v>92</v>
      </c>
      <c r="D31" s="53">
        <v>0</v>
      </c>
      <c r="E31" s="12">
        <v>4</v>
      </c>
      <c r="F31" s="11" t="s">
        <v>56</v>
      </c>
      <c r="G31" s="12">
        <f t="shared" si="1"/>
        <v>0</v>
      </c>
    </row>
    <row r="32" spans="1:7" s="13" customFormat="1" ht="12" customHeight="1">
      <c r="A32" s="46">
        <v>7</v>
      </c>
      <c r="B32" s="11">
        <v>2914</v>
      </c>
      <c r="C32" s="11" t="s">
        <v>63</v>
      </c>
      <c r="D32" s="53">
        <v>0</v>
      </c>
      <c r="E32" s="12">
        <v>46</v>
      </c>
      <c r="F32" s="11" t="s">
        <v>56</v>
      </c>
      <c r="G32" s="12">
        <f t="shared" si="1"/>
        <v>0</v>
      </c>
    </row>
    <row r="33" spans="1:7" s="13" customFormat="1" ht="12" customHeight="1">
      <c r="A33" s="46">
        <v>8</v>
      </c>
      <c r="B33" s="11">
        <v>2914</v>
      </c>
      <c r="C33" s="11" t="s">
        <v>93</v>
      </c>
      <c r="D33" s="53">
        <v>0</v>
      </c>
      <c r="E33" s="12">
        <v>2</v>
      </c>
      <c r="F33" s="11" t="s">
        <v>56</v>
      </c>
      <c r="G33" s="12">
        <f>D33*E33</f>
        <v>0</v>
      </c>
    </row>
    <row r="34" spans="1:7" s="13" customFormat="1" ht="24" customHeight="1">
      <c r="A34" s="46">
        <v>9</v>
      </c>
      <c r="B34" s="11" t="s">
        <v>144</v>
      </c>
      <c r="C34" s="11" t="s">
        <v>145</v>
      </c>
      <c r="D34" s="53">
        <v>0</v>
      </c>
      <c r="E34" s="12">
        <v>12</v>
      </c>
      <c r="F34" s="11" t="s">
        <v>58</v>
      </c>
      <c r="G34" s="12">
        <f t="shared" si="1"/>
        <v>0</v>
      </c>
    </row>
    <row r="35" spans="1:7" s="13" customFormat="1" ht="24" customHeight="1">
      <c r="A35" s="46">
        <v>10</v>
      </c>
      <c r="B35" s="11" t="s">
        <v>102</v>
      </c>
      <c r="C35" s="11" t="s">
        <v>142</v>
      </c>
      <c r="D35" s="53">
        <v>0</v>
      </c>
      <c r="E35" s="12">
        <v>2</v>
      </c>
      <c r="F35" s="11" t="s">
        <v>58</v>
      </c>
      <c r="G35" s="12">
        <f t="shared" si="1"/>
        <v>0</v>
      </c>
    </row>
    <row r="36" spans="1:7" s="13" customFormat="1" ht="12" customHeight="1">
      <c r="A36" s="46">
        <v>11</v>
      </c>
      <c r="B36" s="11">
        <v>34805</v>
      </c>
      <c r="C36" s="11" t="s">
        <v>135</v>
      </c>
      <c r="D36" s="53">
        <v>0</v>
      </c>
      <c r="E36" s="12">
        <v>2</v>
      </c>
      <c r="F36" s="11" t="s">
        <v>58</v>
      </c>
      <c r="G36" s="12">
        <f t="shared" si="1"/>
        <v>0</v>
      </c>
    </row>
    <row r="37" spans="1:7" s="13" customFormat="1" ht="12" customHeight="1">
      <c r="A37" s="46">
        <v>12</v>
      </c>
      <c r="B37" s="11">
        <v>34806</v>
      </c>
      <c r="C37" s="11" t="s">
        <v>94</v>
      </c>
      <c r="D37" s="53">
        <v>0</v>
      </c>
      <c r="E37" s="12">
        <v>2</v>
      </c>
      <c r="F37" s="11" t="s">
        <v>58</v>
      </c>
      <c r="G37" s="12">
        <f t="shared" si="1"/>
        <v>0</v>
      </c>
    </row>
    <row r="38" spans="1:7" s="13" customFormat="1" ht="12" customHeight="1">
      <c r="A38" s="10"/>
      <c r="B38" s="11"/>
      <c r="C38" s="11" t="s">
        <v>36</v>
      </c>
      <c r="D38" s="12">
        <f>SUM(G26:G37)</f>
        <v>0</v>
      </c>
      <c r="E38" s="12">
        <v>5</v>
      </c>
      <c r="F38" s="13" t="s">
        <v>37</v>
      </c>
      <c r="G38" s="12">
        <f>D38*E38/100</f>
        <v>0</v>
      </c>
    </row>
    <row r="39" spans="1:7" s="13" customFormat="1" ht="12" customHeight="1">
      <c r="A39" s="10"/>
      <c r="B39" s="11"/>
      <c r="C39" s="11" t="s">
        <v>38</v>
      </c>
      <c r="D39" s="12">
        <f>SUM(G30:G33)</f>
        <v>0</v>
      </c>
      <c r="E39" s="12">
        <v>5</v>
      </c>
      <c r="F39" s="13" t="s">
        <v>37</v>
      </c>
      <c r="G39" s="12">
        <f>D39*E39/100</f>
        <v>0</v>
      </c>
    </row>
    <row r="40" spans="1:7" s="26" customFormat="1" ht="15" customHeight="1" thickBot="1">
      <c r="A40" s="42" t="s">
        <v>46</v>
      </c>
      <c r="G40" s="27">
        <f>SUM(G26:G39)</f>
        <v>0</v>
      </c>
    </row>
    <row r="41" spans="1:7" s="13" customFormat="1" ht="12" customHeight="1" thickTop="1">
      <c r="A41" s="43"/>
      <c r="B41" s="43"/>
      <c r="C41" s="43"/>
      <c r="D41" s="43"/>
      <c r="E41" s="43"/>
      <c r="F41" s="43"/>
      <c r="G41" s="44"/>
    </row>
    <row r="42" s="13" customFormat="1" ht="12" customHeight="1"/>
    <row r="43" spans="1:7" ht="18">
      <c r="A43" s="59" t="s">
        <v>95</v>
      </c>
      <c r="B43" s="59"/>
      <c r="C43" s="59"/>
      <c r="D43" s="59"/>
      <c r="E43" s="59"/>
      <c r="F43" s="59"/>
      <c r="G43" s="59"/>
    </row>
    <row r="44" spans="1:7" s="13" customFormat="1" ht="12" customHeight="1">
      <c r="A44" s="25" t="s">
        <v>11</v>
      </c>
      <c r="B44" s="45" t="s">
        <v>12</v>
      </c>
      <c r="C44" s="45" t="s">
        <v>13</v>
      </c>
      <c r="D44" s="25" t="s">
        <v>14</v>
      </c>
      <c r="E44" s="25" t="s">
        <v>15</v>
      </c>
      <c r="F44" s="45" t="s">
        <v>16</v>
      </c>
      <c r="G44" s="25" t="s">
        <v>17</v>
      </c>
    </row>
    <row r="45" spans="1:7" s="13" customFormat="1" ht="12" customHeight="1">
      <c r="A45" s="46">
        <v>1</v>
      </c>
      <c r="B45" s="11" t="s">
        <v>49</v>
      </c>
      <c r="C45" s="47" t="s">
        <v>19</v>
      </c>
      <c r="D45" s="53">
        <v>0</v>
      </c>
      <c r="E45" s="12">
        <v>8</v>
      </c>
      <c r="F45" s="11" t="s">
        <v>48</v>
      </c>
      <c r="G45" s="12">
        <f aca="true" t="shared" si="2" ref="G45:G51">D45*E45</f>
        <v>0</v>
      </c>
    </row>
    <row r="46" spans="1:7" s="13" customFormat="1" ht="12" customHeight="1">
      <c r="A46" s="46">
        <v>2</v>
      </c>
      <c r="B46" s="11" t="s">
        <v>136</v>
      </c>
      <c r="C46" s="47" t="s">
        <v>65</v>
      </c>
      <c r="D46" s="53">
        <v>0</v>
      </c>
      <c r="E46" s="12">
        <v>2</v>
      </c>
      <c r="F46" s="11" t="s">
        <v>48</v>
      </c>
      <c r="G46" s="12">
        <f t="shared" si="2"/>
        <v>0</v>
      </c>
    </row>
    <row r="47" spans="1:7" s="13" customFormat="1" ht="12" customHeight="1">
      <c r="A47" s="46">
        <v>3</v>
      </c>
      <c r="B47" s="11" t="s">
        <v>137</v>
      </c>
      <c r="C47" s="13" t="s">
        <v>96</v>
      </c>
      <c r="D47" s="53">
        <v>0</v>
      </c>
      <c r="E47" s="12">
        <v>10</v>
      </c>
      <c r="F47" s="11" t="s">
        <v>195</v>
      </c>
      <c r="G47" s="12">
        <f t="shared" si="2"/>
        <v>0</v>
      </c>
    </row>
    <row r="48" spans="1:7" s="13" customFormat="1" ht="12" customHeight="1">
      <c r="A48" s="46">
        <v>4</v>
      </c>
      <c r="B48" s="11" t="s">
        <v>138</v>
      </c>
      <c r="C48" s="13" t="s">
        <v>198</v>
      </c>
      <c r="D48" s="53">
        <v>0</v>
      </c>
      <c r="E48" s="12">
        <v>88</v>
      </c>
      <c r="F48" s="11" t="s">
        <v>195</v>
      </c>
      <c r="G48" s="12">
        <f t="shared" si="2"/>
        <v>0</v>
      </c>
    </row>
    <row r="49" spans="1:7" s="13" customFormat="1" ht="12" customHeight="1">
      <c r="A49" s="46">
        <v>5</v>
      </c>
      <c r="B49" s="11" t="s">
        <v>139</v>
      </c>
      <c r="C49" s="47" t="s">
        <v>50</v>
      </c>
      <c r="D49" s="53">
        <v>0</v>
      </c>
      <c r="E49" s="12">
        <v>6</v>
      </c>
      <c r="F49" s="11" t="s">
        <v>48</v>
      </c>
      <c r="G49" s="12">
        <f t="shared" si="2"/>
        <v>0</v>
      </c>
    </row>
    <row r="50" spans="1:7" s="13" customFormat="1" ht="12" customHeight="1">
      <c r="A50" s="46">
        <v>6</v>
      </c>
      <c r="B50" s="11" t="s">
        <v>140</v>
      </c>
      <c r="C50" s="47" t="s">
        <v>97</v>
      </c>
      <c r="D50" s="53">
        <v>0</v>
      </c>
      <c r="E50" s="12">
        <v>1</v>
      </c>
      <c r="F50" s="11" t="s">
        <v>58</v>
      </c>
      <c r="G50" s="12">
        <f t="shared" si="2"/>
        <v>0</v>
      </c>
    </row>
    <row r="51" spans="1:7" s="13" customFormat="1" ht="12" customHeight="1">
      <c r="A51" s="46">
        <v>7</v>
      </c>
      <c r="B51" s="11" t="s">
        <v>199</v>
      </c>
      <c r="C51" s="47" t="s">
        <v>66</v>
      </c>
      <c r="D51" s="53">
        <v>0</v>
      </c>
      <c r="E51" s="12">
        <v>1</v>
      </c>
      <c r="F51" s="11" t="s">
        <v>58</v>
      </c>
      <c r="G51" s="12">
        <f t="shared" si="2"/>
        <v>0</v>
      </c>
    </row>
    <row r="52" spans="1:7" s="26" customFormat="1" ht="15" customHeight="1" thickBot="1">
      <c r="A52" s="42" t="s">
        <v>47</v>
      </c>
      <c r="G52" s="27">
        <f>SUM(G45:G51)</f>
        <v>0</v>
      </c>
    </row>
    <row r="53" spans="1:7" ht="12.75" thickTop="1">
      <c r="A53" s="8"/>
      <c r="B53" s="8"/>
      <c r="C53" s="8"/>
      <c r="D53" s="8"/>
      <c r="E53" s="8"/>
      <c r="F53" s="8"/>
      <c r="G53" s="9"/>
    </row>
    <row r="54" ht="12.75">
      <c r="A54" s="24" t="s">
        <v>67</v>
      </c>
    </row>
    <row r="55" ht="12.75">
      <c r="A55" s="24" t="s">
        <v>148</v>
      </c>
    </row>
  </sheetData>
  <sheetProtection/>
  <mergeCells count="3">
    <mergeCell ref="A1:G1"/>
    <mergeCell ref="A24:G24"/>
    <mergeCell ref="A43:G4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G1"/>
    </sheetView>
  </sheetViews>
  <sheetFormatPr defaultColWidth="8.8515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8">
      <c r="A1" s="59" t="s">
        <v>128</v>
      </c>
      <c r="B1" s="59"/>
      <c r="C1" s="59"/>
      <c r="D1" s="59"/>
      <c r="E1" s="59"/>
      <c r="F1" s="59"/>
      <c r="G1" s="59"/>
    </row>
    <row r="2" spans="1:7" ht="11.2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79</v>
      </c>
      <c r="D3" s="12"/>
      <c r="E3" s="12"/>
      <c r="F3" s="11"/>
      <c r="G3" s="12"/>
    </row>
    <row r="4" spans="1:7" s="13" customFormat="1" ht="12" customHeight="1">
      <c r="A4" s="46">
        <v>1</v>
      </c>
      <c r="B4" s="11" t="s">
        <v>129</v>
      </c>
      <c r="C4" s="11" t="s">
        <v>130</v>
      </c>
      <c r="D4" s="53">
        <v>0</v>
      </c>
      <c r="E4" s="12">
        <v>13</v>
      </c>
      <c r="F4" s="11" t="s">
        <v>58</v>
      </c>
      <c r="G4" s="12">
        <f>D4*E4</f>
        <v>0</v>
      </c>
    </row>
    <row r="5" spans="1:7" s="13" customFormat="1" ht="12" customHeight="1">
      <c r="A5" s="46">
        <v>2</v>
      </c>
      <c r="B5" s="11" t="s">
        <v>132</v>
      </c>
      <c r="C5" s="11" t="s">
        <v>80</v>
      </c>
      <c r="D5" s="53">
        <v>0</v>
      </c>
      <c r="E5" s="12">
        <v>4</v>
      </c>
      <c r="F5" s="11" t="s">
        <v>58</v>
      </c>
      <c r="G5" s="12">
        <f>D5*E5</f>
        <v>0</v>
      </c>
    </row>
    <row r="6" spans="1:7" s="13" customFormat="1" ht="12" customHeight="1">
      <c r="A6" s="46">
        <v>3</v>
      </c>
      <c r="B6" s="11"/>
      <c r="C6" s="11" t="s">
        <v>131</v>
      </c>
      <c r="D6" s="53">
        <v>0</v>
      </c>
      <c r="E6" s="12">
        <v>1</v>
      </c>
      <c r="F6" s="11" t="s">
        <v>58</v>
      </c>
      <c r="G6" s="12">
        <f>D6*E6</f>
        <v>0</v>
      </c>
    </row>
    <row r="7" spans="1:7" s="13" customFormat="1" ht="12" customHeight="1">
      <c r="A7" s="46"/>
      <c r="B7" s="11"/>
      <c r="C7" s="11" t="s">
        <v>82</v>
      </c>
      <c r="D7" s="12"/>
      <c r="E7" s="12"/>
      <c r="F7" s="11"/>
      <c r="G7" s="12"/>
    </row>
    <row r="8" spans="1:7" s="13" customFormat="1" ht="12" customHeight="1">
      <c r="A8" s="46">
        <v>4</v>
      </c>
      <c r="B8" s="11">
        <v>210010108</v>
      </c>
      <c r="C8" s="11" t="s">
        <v>55</v>
      </c>
      <c r="D8" s="53">
        <v>0</v>
      </c>
      <c r="E8" s="12">
        <v>22</v>
      </c>
      <c r="F8" s="11" t="s">
        <v>56</v>
      </c>
      <c r="G8" s="12">
        <f>D8*E8</f>
        <v>0</v>
      </c>
    </row>
    <row r="9" spans="1:7" s="13" customFormat="1" ht="12" customHeight="1">
      <c r="A9" s="46">
        <v>5</v>
      </c>
      <c r="B9" s="11" t="s">
        <v>133</v>
      </c>
      <c r="C9" s="11" t="s">
        <v>85</v>
      </c>
      <c r="D9" s="53">
        <v>0</v>
      </c>
      <c r="E9" s="12">
        <v>2</v>
      </c>
      <c r="F9" s="11" t="s">
        <v>58</v>
      </c>
      <c r="G9" s="12">
        <f aca="true" t="shared" si="0" ref="G9:G18">D9*E9</f>
        <v>0</v>
      </c>
    </row>
    <row r="10" spans="1:7" s="13" customFormat="1" ht="12" customHeight="1">
      <c r="A10" s="46">
        <v>6</v>
      </c>
      <c r="B10" s="11">
        <v>210110001</v>
      </c>
      <c r="C10" s="11" t="s">
        <v>80</v>
      </c>
      <c r="D10" s="53">
        <v>0</v>
      </c>
      <c r="E10" s="12">
        <v>4</v>
      </c>
      <c r="F10" s="11" t="s">
        <v>58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210201025</v>
      </c>
      <c r="C11" s="11" t="s">
        <v>57</v>
      </c>
      <c r="D11" s="53">
        <v>0</v>
      </c>
      <c r="E11" s="12">
        <v>12</v>
      </c>
      <c r="F11" s="11" t="s">
        <v>58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210201047</v>
      </c>
      <c r="C12" s="11" t="s">
        <v>86</v>
      </c>
      <c r="D12" s="53">
        <v>0</v>
      </c>
      <c r="E12" s="12">
        <v>2</v>
      </c>
      <c r="F12" s="11" t="s">
        <v>58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210203811</v>
      </c>
      <c r="C13" s="11" t="s">
        <v>87</v>
      </c>
      <c r="D13" s="53">
        <v>0</v>
      </c>
      <c r="E13" s="12">
        <v>2</v>
      </c>
      <c r="F13" s="11" t="s">
        <v>58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210802109</v>
      </c>
      <c r="C14" s="11" t="s">
        <v>88</v>
      </c>
      <c r="D14" s="53">
        <v>0</v>
      </c>
      <c r="E14" s="12">
        <v>4</v>
      </c>
      <c r="F14" s="11" t="s">
        <v>56</v>
      </c>
      <c r="G14" s="12">
        <f t="shared" si="0"/>
        <v>0</v>
      </c>
    </row>
    <row r="15" spans="1:7" s="13" customFormat="1" ht="12" customHeight="1">
      <c r="A15" s="46">
        <v>11</v>
      </c>
      <c r="B15" s="11">
        <v>210810005</v>
      </c>
      <c r="C15" s="11" t="s">
        <v>59</v>
      </c>
      <c r="D15" s="53">
        <v>0</v>
      </c>
      <c r="E15" s="12">
        <v>41</v>
      </c>
      <c r="F15" s="11" t="s">
        <v>56</v>
      </c>
      <c r="G15" s="12">
        <f t="shared" si="0"/>
        <v>0</v>
      </c>
    </row>
    <row r="16" spans="1:7" s="13" customFormat="1" ht="12" customHeight="1">
      <c r="A16" s="46">
        <v>12</v>
      </c>
      <c r="B16" s="11">
        <v>210999001</v>
      </c>
      <c r="C16" s="11" t="s">
        <v>60</v>
      </c>
      <c r="D16" s="53">
        <v>0</v>
      </c>
      <c r="E16" s="12">
        <v>4</v>
      </c>
      <c r="F16" s="11" t="s">
        <v>58</v>
      </c>
      <c r="G16" s="12">
        <f t="shared" si="0"/>
        <v>0</v>
      </c>
    </row>
    <row r="17" spans="1:7" s="13" customFormat="1" ht="12" customHeight="1">
      <c r="A17" s="46">
        <v>13</v>
      </c>
      <c r="B17" s="11">
        <v>210999003</v>
      </c>
      <c r="C17" s="11" t="s">
        <v>61</v>
      </c>
      <c r="D17" s="53">
        <v>0</v>
      </c>
      <c r="E17" s="12">
        <v>13</v>
      </c>
      <c r="F17" s="11" t="s">
        <v>58</v>
      </c>
      <c r="G17" s="12">
        <f t="shared" si="0"/>
        <v>0</v>
      </c>
    </row>
    <row r="18" spans="1:7" s="13" customFormat="1" ht="12" customHeight="1">
      <c r="A18" s="46">
        <v>14</v>
      </c>
      <c r="B18" s="11">
        <v>210999004</v>
      </c>
      <c r="C18" s="11" t="s">
        <v>62</v>
      </c>
      <c r="D18" s="53">
        <v>0</v>
      </c>
      <c r="E18" s="12">
        <v>13</v>
      </c>
      <c r="F18" s="11" t="s">
        <v>58</v>
      </c>
      <c r="G18" s="12">
        <f t="shared" si="0"/>
        <v>0</v>
      </c>
    </row>
    <row r="19" spans="1:7" s="26" customFormat="1" ht="15" customHeight="1" thickBot="1">
      <c r="A19" s="42" t="s">
        <v>45</v>
      </c>
      <c r="G19" s="27">
        <f>SUM(G3:G18)</f>
        <v>0</v>
      </c>
    </row>
    <row r="20" spans="1:7" s="13" customFormat="1" ht="12" customHeight="1" thickTop="1">
      <c r="A20" s="43"/>
      <c r="B20" s="43"/>
      <c r="C20" s="43"/>
      <c r="D20" s="43"/>
      <c r="E20" s="43"/>
      <c r="F20" s="43"/>
      <c r="G20" s="44"/>
    </row>
    <row r="21" s="13" customFormat="1" ht="12" customHeight="1"/>
    <row r="22" spans="1:7" ht="18">
      <c r="A22" s="59" t="s">
        <v>18</v>
      </c>
      <c r="B22" s="59"/>
      <c r="C22" s="59"/>
      <c r="D22" s="59"/>
      <c r="E22" s="59"/>
      <c r="F22" s="59"/>
      <c r="G22" s="59"/>
    </row>
    <row r="23" spans="1:7" s="13" customFormat="1" ht="12" customHeight="1">
      <c r="A23" s="25" t="s">
        <v>11</v>
      </c>
      <c r="B23" s="45" t="s">
        <v>12</v>
      </c>
      <c r="C23" s="45" t="s">
        <v>13</v>
      </c>
      <c r="D23" s="25" t="s">
        <v>14</v>
      </c>
      <c r="E23" s="25" t="s">
        <v>15</v>
      </c>
      <c r="F23" s="45" t="s">
        <v>16</v>
      </c>
      <c r="G23" s="25" t="s">
        <v>17</v>
      </c>
    </row>
    <row r="24" spans="1:7" s="13" customFormat="1" ht="12" customHeight="1">
      <c r="A24" s="46">
        <v>1</v>
      </c>
      <c r="B24" s="11">
        <v>368</v>
      </c>
      <c r="C24" s="11" t="s">
        <v>90</v>
      </c>
      <c r="D24" s="53">
        <v>0</v>
      </c>
      <c r="E24" s="12">
        <v>2</v>
      </c>
      <c r="F24" s="11" t="s">
        <v>58</v>
      </c>
      <c r="G24" s="12">
        <f aca="true" t="shared" si="1" ref="G24:G32">D24*E24</f>
        <v>0</v>
      </c>
    </row>
    <row r="25" spans="1:7" s="13" customFormat="1" ht="12" customHeight="1">
      <c r="A25" s="46">
        <v>2</v>
      </c>
      <c r="B25" s="11">
        <v>701</v>
      </c>
      <c r="C25" s="11" t="s">
        <v>91</v>
      </c>
      <c r="D25" s="53">
        <v>0</v>
      </c>
      <c r="E25" s="12">
        <v>4</v>
      </c>
      <c r="F25" s="11" t="s">
        <v>58</v>
      </c>
      <c r="G25" s="12">
        <f t="shared" si="1"/>
        <v>0</v>
      </c>
    </row>
    <row r="26" spans="1:7" s="13" customFormat="1" ht="12" customHeight="1">
      <c r="A26" s="46">
        <v>3</v>
      </c>
      <c r="B26" s="11">
        <v>13004</v>
      </c>
      <c r="C26" s="11" t="s">
        <v>64</v>
      </c>
      <c r="D26" s="53">
        <v>0</v>
      </c>
      <c r="E26" s="12">
        <v>22</v>
      </c>
      <c r="F26" s="11" t="s">
        <v>56</v>
      </c>
      <c r="G26" s="12">
        <f>D26*E26</f>
        <v>0</v>
      </c>
    </row>
    <row r="27" spans="1:7" s="13" customFormat="1" ht="12" customHeight="1">
      <c r="A27" s="46">
        <v>4</v>
      </c>
      <c r="B27" s="11">
        <v>2081</v>
      </c>
      <c r="C27" s="11" t="s">
        <v>92</v>
      </c>
      <c r="D27" s="53">
        <v>0</v>
      </c>
      <c r="E27" s="12">
        <v>4</v>
      </c>
      <c r="F27" s="11" t="s">
        <v>56</v>
      </c>
      <c r="G27" s="12">
        <f t="shared" si="1"/>
        <v>0</v>
      </c>
    </row>
    <row r="28" spans="1:7" s="13" customFormat="1" ht="12" customHeight="1">
      <c r="A28" s="46">
        <v>5</v>
      </c>
      <c r="B28" s="11">
        <v>2914</v>
      </c>
      <c r="C28" s="11" t="s">
        <v>63</v>
      </c>
      <c r="D28" s="53">
        <v>0</v>
      </c>
      <c r="E28" s="12">
        <v>41</v>
      </c>
      <c r="F28" s="11" t="s">
        <v>56</v>
      </c>
      <c r="G28" s="12">
        <f t="shared" si="1"/>
        <v>0</v>
      </c>
    </row>
    <row r="29" spans="1:7" s="13" customFormat="1" ht="24" customHeight="1">
      <c r="A29" s="46">
        <v>6</v>
      </c>
      <c r="B29" s="11">
        <v>34801</v>
      </c>
      <c r="C29" s="11" t="s">
        <v>141</v>
      </c>
      <c r="D29" s="53">
        <v>0</v>
      </c>
      <c r="E29" s="12">
        <v>12</v>
      </c>
      <c r="F29" s="11" t="s">
        <v>58</v>
      </c>
      <c r="G29" s="12">
        <f t="shared" si="1"/>
        <v>0</v>
      </c>
    </row>
    <row r="30" spans="1:7" s="13" customFormat="1" ht="24" customHeight="1">
      <c r="A30" s="46">
        <v>7</v>
      </c>
      <c r="B30" s="11" t="s">
        <v>102</v>
      </c>
      <c r="C30" s="11" t="s">
        <v>142</v>
      </c>
      <c r="D30" s="53">
        <v>0</v>
      </c>
      <c r="E30" s="12">
        <v>2</v>
      </c>
      <c r="F30" s="11" t="s">
        <v>58</v>
      </c>
      <c r="G30" s="12">
        <f t="shared" si="1"/>
        <v>0</v>
      </c>
    </row>
    <row r="31" spans="1:7" s="13" customFormat="1" ht="12" customHeight="1">
      <c r="A31" s="46">
        <v>8</v>
      </c>
      <c r="B31" s="11">
        <v>34805</v>
      </c>
      <c r="C31" s="11" t="s">
        <v>135</v>
      </c>
      <c r="D31" s="53">
        <v>0</v>
      </c>
      <c r="E31" s="12">
        <v>2</v>
      </c>
      <c r="F31" s="11" t="s">
        <v>58</v>
      </c>
      <c r="G31" s="12">
        <f t="shared" si="1"/>
        <v>0</v>
      </c>
    </row>
    <row r="32" spans="1:7" s="13" customFormat="1" ht="12" customHeight="1">
      <c r="A32" s="46">
        <v>9</v>
      </c>
      <c r="B32" s="11">
        <v>34806</v>
      </c>
      <c r="C32" s="11" t="s">
        <v>94</v>
      </c>
      <c r="D32" s="53">
        <v>0</v>
      </c>
      <c r="E32" s="12">
        <v>2</v>
      </c>
      <c r="F32" s="11" t="s">
        <v>58</v>
      </c>
      <c r="G32" s="12">
        <f t="shared" si="1"/>
        <v>0</v>
      </c>
    </row>
    <row r="33" spans="1:7" s="13" customFormat="1" ht="12" customHeight="1">
      <c r="A33" s="10"/>
      <c r="B33" s="11"/>
      <c r="C33" s="11" t="s">
        <v>36</v>
      </c>
      <c r="D33" s="12">
        <f>SUM(G24:G32)</f>
        <v>0</v>
      </c>
      <c r="E33" s="12">
        <v>5</v>
      </c>
      <c r="F33" s="13" t="s">
        <v>37</v>
      </c>
      <c r="G33" s="12">
        <f>D33*E33/100</f>
        <v>0</v>
      </c>
    </row>
    <row r="34" spans="1:7" s="13" customFormat="1" ht="12" customHeight="1">
      <c r="A34" s="10"/>
      <c r="B34" s="11"/>
      <c r="C34" s="11" t="s">
        <v>38</v>
      </c>
      <c r="D34" s="12">
        <f>SUM(G26:G28)</f>
        <v>0</v>
      </c>
      <c r="E34" s="12">
        <v>5</v>
      </c>
      <c r="F34" s="13" t="s">
        <v>37</v>
      </c>
      <c r="G34" s="12">
        <f>D34*E34/100</f>
        <v>0</v>
      </c>
    </row>
    <row r="35" spans="1:7" s="26" customFormat="1" ht="15" customHeight="1" thickBot="1">
      <c r="A35" s="42" t="s">
        <v>46</v>
      </c>
      <c r="G35" s="27">
        <f>SUM(G24:G34)</f>
        <v>0</v>
      </c>
    </row>
    <row r="36" spans="1:7" s="13" customFormat="1" ht="12" customHeight="1" thickTop="1">
      <c r="A36" s="43"/>
      <c r="B36" s="43"/>
      <c r="C36" s="43"/>
      <c r="D36" s="43"/>
      <c r="E36" s="43"/>
      <c r="F36" s="43"/>
      <c r="G36" s="44"/>
    </row>
    <row r="37" s="13" customFormat="1" ht="12" customHeight="1"/>
    <row r="38" spans="1:7" ht="18">
      <c r="A38" s="59" t="s">
        <v>95</v>
      </c>
      <c r="B38" s="59"/>
      <c r="C38" s="59"/>
      <c r="D38" s="59"/>
      <c r="E38" s="59"/>
      <c r="F38" s="59"/>
      <c r="G38" s="59"/>
    </row>
    <row r="39" spans="1:7" s="13" customFormat="1" ht="12" customHeight="1">
      <c r="A39" s="25" t="s">
        <v>11</v>
      </c>
      <c r="B39" s="45" t="s">
        <v>12</v>
      </c>
      <c r="C39" s="45" t="s">
        <v>13</v>
      </c>
      <c r="D39" s="25" t="s">
        <v>14</v>
      </c>
      <c r="E39" s="25" t="s">
        <v>15</v>
      </c>
      <c r="F39" s="45" t="s">
        <v>16</v>
      </c>
      <c r="G39" s="25" t="s">
        <v>17</v>
      </c>
    </row>
    <row r="40" spans="1:7" s="13" customFormat="1" ht="12" customHeight="1">
      <c r="A40" s="46">
        <v>1</v>
      </c>
      <c r="B40" s="11" t="s">
        <v>49</v>
      </c>
      <c r="C40" s="47" t="s">
        <v>19</v>
      </c>
      <c r="D40" s="53">
        <v>0</v>
      </c>
      <c r="E40" s="12">
        <v>8</v>
      </c>
      <c r="F40" s="11" t="s">
        <v>48</v>
      </c>
      <c r="G40" s="12">
        <f aca="true" t="shared" si="2" ref="G40:G46">D40*E40</f>
        <v>0</v>
      </c>
    </row>
    <row r="41" spans="1:7" s="13" customFormat="1" ht="12" customHeight="1">
      <c r="A41" s="46">
        <v>2</v>
      </c>
      <c r="B41" s="11" t="s">
        <v>136</v>
      </c>
      <c r="C41" s="47" t="s">
        <v>65</v>
      </c>
      <c r="D41" s="53">
        <v>0</v>
      </c>
      <c r="E41" s="12">
        <v>2</v>
      </c>
      <c r="F41" s="11" t="s">
        <v>48</v>
      </c>
      <c r="G41" s="12">
        <f t="shared" si="2"/>
        <v>0</v>
      </c>
    </row>
    <row r="42" spans="1:7" s="13" customFormat="1" ht="12" customHeight="1">
      <c r="A42" s="46">
        <v>3</v>
      </c>
      <c r="B42" s="11" t="s">
        <v>137</v>
      </c>
      <c r="C42" s="13" t="s">
        <v>96</v>
      </c>
      <c r="D42" s="53">
        <v>0</v>
      </c>
      <c r="E42" s="12">
        <v>5</v>
      </c>
      <c r="F42" s="11" t="s">
        <v>195</v>
      </c>
      <c r="G42" s="12">
        <f t="shared" si="2"/>
        <v>0</v>
      </c>
    </row>
    <row r="43" spans="1:7" s="13" customFormat="1" ht="12" customHeight="1">
      <c r="A43" s="46">
        <v>4</v>
      </c>
      <c r="B43" s="11" t="s">
        <v>138</v>
      </c>
      <c r="C43" s="13" t="s">
        <v>198</v>
      </c>
      <c r="D43" s="53">
        <v>0</v>
      </c>
      <c r="E43" s="12">
        <v>89</v>
      </c>
      <c r="F43" s="11" t="s">
        <v>195</v>
      </c>
      <c r="G43" s="12">
        <f t="shared" si="2"/>
        <v>0</v>
      </c>
    </row>
    <row r="44" spans="1:7" s="13" customFormat="1" ht="12" customHeight="1">
      <c r="A44" s="46">
        <v>5</v>
      </c>
      <c r="B44" s="11" t="s">
        <v>139</v>
      </c>
      <c r="C44" s="47" t="s">
        <v>50</v>
      </c>
      <c r="D44" s="53">
        <v>0</v>
      </c>
      <c r="E44" s="12">
        <v>6</v>
      </c>
      <c r="F44" s="11" t="s">
        <v>48</v>
      </c>
      <c r="G44" s="12">
        <f t="shared" si="2"/>
        <v>0</v>
      </c>
    </row>
    <row r="45" spans="1:7" s="13" customFormat="1" ht="12" customHeight="1">
      <c r="A45" s="46">
        <v>6</v>
      </c>
      <c r="B45" s="11" t="s">
        <v>140</v>
      </c>
      <c r="C45" s="47" t="s">
        <v>97</v>
      </c>
      <c r="D45" s="53">
        <v>0</v>
      </c>
      <c r="E45" s="12">
        <v>1</v>
      </c>
      <c r="F45" s="11" t="s">
        <v>58</v>
      </c>
      <c r="G45" s="12">
        <f t="shared" si="2"/>
        <v>0</v>
      </c>
    </row>
    <row r="46" spans="1:7" s="13" customFormat="1" ht="12" customHeight="1">
      <c r="A46" s="46">
        <v>7</v>
      </c>
      <c r="B46" s="11" t="s">
        <v>199</v>
      </c>
      <c r="C46" s="47" t="s">
        <v>66</v>
      </c>
      <c r="D46" s="53">
        <v>0</v>
      </c>
      <c r="E46" s="12">
        <v>1</v>
      </c>
      <c r="F46" s="11" t="s">
        <v>58</v>
      </c>
      <c r="G46" s="12">
        <f t="shared" si="2"/>
        <v>0</v>
      </c>
    </row>
    <row r="47" spans="1:7" s="26" customFormat="1" ht="15" customHeight="1" thickBot="1">
      <c r="A47" s="42" t="s">
        <v>47</v>
      </c>
      <c r="G47" s="27">
        <f>SUM(G40:G46)</f>
        <v>0</v>
      </c>
    </row>
    <row r="48" spans="1:7" ht="12.75" thickTop="1">
      <c r="A48" s="8"/>
      <c r="B48" s="8"/>
      <c r="C48" s="8"/>
      <c r="D48" s="8"/>
      <c r="E48" s="8"/>
      <c r="F48" s="8"/>
      <c r="G48" s="9"/>
    </row>
    <row r="49" ht="12.75">
      <c r="A49" s="24" t="s">
        <v>67</v>
      </c>
    </row>
    <row r="50" ht="12.75">
      <c r="A50" s="24" t="s">
        <v>148</v>
      </c>
    </row>
  </sheetData>
  <sheetProtection/>
  <mergeCells count="3">
    <mergeCell ref="A1:G1"/>
    <mergeCell ref="A22:G22"/>
    <mergeCell ref="A38:G38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24"/>
  <sheetViews>
    <sheetView zoomScale="120" zoomScaleNormal="120" zoomScalePageLayoutView="0" workbookViewId="0" topLeftCell="A1">
      <selection activeCell="A1" sqref="A1:F1"/>
    </sheetView>
  </sheetViews>
  <sheetFormatPr defaultColWidth="8.8515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6" ht="18">
      <c r="A1" s="60" t="s">
        <v>177</v>
      </c>
      <c r="B1" s="60"/>
      <c r="C1" s="60"/>
      <c r="D1" s="61"/>
      <c r="E1" s="61"/>
      <c r="F1" s="61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'P-319'!$G$21</f>
        <v>0</v>
      </c>
    </row>
    <row r="6" spans="1:3" s="23" customFormat="1" ht="15" customHeight="1">
      <c r="A6" s="21">
        <v>2</v>
      </c>
      <c r="B6" s="33" t="s">
        <v>39</v>
      </c>
      <c r="C6" s="34">
        <f>'P-319'!$G$40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98</v>
      </c>
      <c r="C9" s="32"/>
    </row>
    <row r="10" spans="1:3" s="23" customFormat="1" ht="15" customHeight="1">
      <c r="A10" s="21">
        <v>3</v>
      </c>
      <c r="B10" s="33" t="s">
        <v>99</v>
      </c>
      <c r="C10" s="34">
        <f>'P-319'!$G$52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4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G1"/>
    </sheetView>
  </sheetViews>
  <sheetFormatPr defaultColWidth="8.8515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6.5">
      <c r="A1" s="62" t="s">
        <v>176</v>
      </c>
      <c r="B1" s="62"/>
      <c r="C1" s="62"/>
      <c r="D1" s="62"/>
      <c r="E1" s="62"/>
      <c r="F1" s="62"/>
      <c r="G1" s="62"/>
    </row>
    <row r="2" spans="1:7" ht="11.2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79</v>
      </c>
      <c r="D3" s="12"/>
      <c r="E3" s="12"/>
      <c r="F3" s="11"/>
      <c r="G3" s="12"/>
    </row>
    <row r="4" spans="1:7" s="13" customFormat="1" ht="12" customHeight="1">
      <c r="A4" s="46">
        <v>1</v>
      </c>
      <c r="B4" s="11" t="s">
        <v>129</v>
      </c>
      <c r="C4" s="11" t="s">
        <v>81</v>
      </c>
      <c r="D4" s="53">
        <v>0</v>
      </c>
      <c r="E4" s="12">
        <v>18</v>
      </c>
      <c r="F4" s="11" t="s">
        <v>58</v>
      </c>
      <c r="G4" s="12">
        <f>D4*E4</f>
        <v>0</v>
      </c>
    </row>
    <row r="5" spans="1:7" s="13" customFormat="1" ht="12" customHeight="1">
      <c r="A5" s="46">
        <v>2</v>
      </c>
      <c r="B5" s="11" t="s">
        <v>132</v>
      </c>
      <c r="C5" s="11" t="s">
        <v>80</v>
      </c>
      <c r="D5" s="53">
        <v>0</v>
      </c>
      <c r="E5" s="12">
        <v>3</v>
      </c>
      <c r="F5" s="11" t="s">
        <v>58</v>
      </c>
      <c r="G5" s="12">
        <f>D5*E5</f>
        <v>0</v>
      </c>
    </row>
    <row r="6" spans="1:7" s="13" customFormat="1" ht="12" customHeight="1">
      <c r="A6" s="46">
        <v>3</v>
      </c>
      <c r="B6" s="11"/>
      <c r="C6" s="11" t="s">
        <v>131</v>
      </c>
      <c r="D6" s="53">
        <v>0</v>
      </c>
      <c r="E6" s="12">
        <v>1</v>
      </c>
      <c r="F6" s="11" t="s">
        <v>58</v>
      </c>
      <c r="G6" s="12">
        <f>D6*E6</f>
        <v>0</v>
      </c>
    </row>
    <row r="7" spans="1:7" s="13" customFormat="1" ht="12" customHeight="1">
      <c r="A7" s="46"/>
      <c r="B7" s="11"/>
      <c r="C7" s="11" t="s">
        <v>82</v>
      </c>
      <c r="D7" s="12"/>
      <c r="E7" s="12"/>
      <c r="F7" s="11"/>
      <c r="G7" s="12"/>
    </row>
    <row r="8" spans="1:7" s="13" customFormat="1" ht="12" customHeight="1">
      <c r="A8" s="46">
        <v>4</v>
      </c>
      <c r="B8" s="11">
        <v>210010108</v>
      </c>
      <c r="C8" s="11" t="s">
        <v>55</v>
      </c>
      <c r="D8" s="53">
        <v>0</v>
      </c>
      <c r="E8" s="12">
        <v>39</v>
      </c>
      <c r="F8" s="11" t="s">
        <v>56</v>
      </c>
      <c r="G8" s="12">
        <f>D8*E8</f>
        <v>0</v>
      </c>
    </row>
    <row r="9" spans="1:7" s="13" customFormat="1" ht="12" customHeight="1">
      <c r="A9" s="46">
        <v>5</v>
      </c>
      <c r="B9" s="11">
        <v>210010301</v>
      </c>
      <c r="C9" s="11" t="s">
        <v>83</v>
      </c>
      <c r="D9" s="53">
        <v>0</v>
      </c>
      <c r="E9" s="12">
        <v>1</v>
      </c>
      <c r="F9" s="11" t="s">
        <v>58</v>
      </c>
      <c r="G9" s="12">
        <f aca="true" t="shared" si="0" ref="G9:G20">D9*E9</f>
        <v>0</v>
      </c>
    </row>
    <row r="10" spans="1:7" s="13" customFormat="1" ht="12" customHeight="1">
      <c r="A10" s="46">
        <v>6</v>
      </c>
      <c r="B10" s="11">
        <v>210010321</v>
      </c>
      <c r="C10" s="11" t="s">
        <v>84</v>
      </c>
      <c r="D10" s="53">
        <v>0</v>
      </c>
      <c r="E10" s="12">
        <v>1</v>
      </c>
      <c r="F10" s="11" t="s">
        <v>58</v>
      </c>
      <c r="G10" s="12">
        <f t="shared" si="0"/>
        <v>0</v>
      </c>
    </row>
    <row r="11" spans="1:7" s="13" customFormat="1" ht="12" customHeight="1">
      <c r="A11" s="46">
        <v>7</v>
      </c>
      <c r="B11" s="11" t="s">
        <v>133</v>
      </c>
      <c r="C11" s="11" t="s">
        <v>85</v>
      </c>
      <c r="D11" s="53">
        <v>0</v>
      </c>
      <c r="E11" s="12">
        <v>5</v>
      </c>
      <c r="F11" s="11" t="s">
        <v>58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210110001</v>
      </c>
      <c r="C12" s="11" t="s">
        <v>80</v>
      </c>
      <c r="D12" s="53">
        <v>0</v>
      </c>
      <c r="E12" s="12">
        <v>4</v>
      </c>
      <c r="F12" s="11" t="s">
        <v>58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210201025</v>
      </c>
      <c r="C13" s="11" t="s">
        <v>57</v>
      </c>
      <c r="D13" s="53">
        <v>0</v>
      </c>
      <c r="E13" s="12">
        <v>12</v>
      </c>
      <c r="F13" s="11" t="s">
        <v>58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210201047</v>
      </c>
      <c r="C14" s="11" t="s">
        <v>86</v>
      </c>
      <c r="D14" s="53">
        <v>0</v>
      </c>
      <c r="E14" s="12">
        <v>2</v>
      </c>
      <c r="F14" s="11" t="s">
        <v>58</v>
      </c>
      <c r="G14" s="12">
        <f t="shared" si="0"/>
        <v>0</v>
      </c>
    </row>
    <row r="15" spans="1:7" s="13" customFormat="1" ht="12" customHeight="1">
      <c r="A15" s="46">
        <v>11</v>
      </c>
      <c r="B15" s="11">
        <v>210203811</v>
      </c>
      <c r="C15" s="11" t="s">
        <v>87</v>
      </c>
      <c r="D15" s="53">
        <v>0</v>
      </c>
      <c r="E15" s="12">
        <v>2</v>
      </c>
      <c r="F15" s="11" t="s">
        <v>58</v>
      </c>
      <c r="G15" s="12">
        <f t="shared" si="0"/>
        <v>0</v>
      </c>
    </row>
    <row r="16" spans="1:7" s="13" customFormat="1" ht="12" customHeight="1">
      <c r="A16" s="46">
        <v>12</v>
      </c>
      <c r="B16" s="11">
        <v>210802109</v>
      </c>
      <c r="C16" s="11" t="s">
        <v>88</v>
      </c>
      <c r="D16" s="53">
        <v>0</v>
      </c>
      <c r="E16" s="12">
        <v>4</v>
      </c>
      <c r="F16" s="11" t="s">
        <v>56</v>
      </c>
      <c r="G16" s="12">
        <f t="shared" si="0"/>
        <v>0</v>
      </c>
    </row>
    <row r="17" spans="1:7" s="13" customFormat="1" ht="12" customHeight="1">
      <c r="A17" s="46">
        <v>13</v>
      </c>
      <c r="B17" s="11">
        <v>210810005</v>
      </c>
      <c r="C17" s="11" t="s">
        <v>59</v>
      </c>
      <c r="D17" s="53">
        <v>0</v>
      </c>
      <c r="E17" s="12">
        <v>62</v>
      </c>
      <c r="F17" s="11" t="s">
        <v>56</v>
      </c>
      <c r="G17" s="12">
        <f t="shared" si="0"/>
        <v>0</v>
      </c>
    </row>
    <row r="18" spans="1:7" s="13" customFormat="1" ht="12" customHeight="1">
      <c r="A18" s="46">
        <v>14</v>
      </c>
      <c r="B18" s="11">
        <v>210999001</v>
      </c>
      <c r="C18" s="11" t="s">
        <v>60</v>
      </c>
      <c r="D18" s="53">
        <v>0</v>
      </c>
      <c r="E18" s="12">
        <v>4</v>
      </c>
      <c r="F18" s="11" t="s">
        <v>58</v>
      </c>
      <c r="G18" s="12">
        <f t="shared" si="0"/>
        <v>0</v>
      </c>
    </row>
    <row r="19" spans="1:7" s="13" customFormat="1" ht="12" customHeight="1">
      <c r="A19" s="46">
        <v>15</v>
      </c>
      <c r="B19" s="11">
        <v>210999003</v>
      </c>
      <c r="C19" s="11" t="s">
        <v>61</v>
      </c>
      <c r="D19" s="53">
        <v>0</v>
      </c>
      <c r="E19" s="12">
        <v>18</v>
      </c>
      <c r="F19" s="11" t="s">
        <v>58</v>
      </c>
      <c r="G19" s="12">
        <f t="shared" si="0"/>
        <v>0</v>
      </c>
    </row>
    <row r="20" spans="1:7" s="13" customFormat="1" ht="12" customHeight="1">
      <c r="A20" s="46">
        <v>16</v>
      </c>
      <c r="B20" s="11">
        <v>210999004</v>
      </c>
      <c r="C20" s="11" t="s">
        <v>62</v>
      </c>
      <c r="D20" s="53">
        <v>0</v>
      </c>
      <c r="E20" s="12">
        <v>18</v>
      </c>
      <c r="F20" s="11" t="s">
        <v>58</v>
      </c>
      <c r="G20" s="12">
        <f t="shared" si="0"/>
        <v>0</v>
      </c>
    </row>
    <row r="21" spans="1:7" s="26" customFormat="1" ht="15" customHeight="1" thickBot="1">
      <c r="A21" s="42" t="s">
        <v>45</v>
      </c>
      <c r="G21" s="27">
        <f>SUM(G3:G20)</f>
        <v>0</v>
      </c>
    </row>
    <row r="22" spans="1:7" s="13" customFormat="1" ht="12" customHeight="1" thickTop="1">
      <c r="A22" s="43"/>
      <c r="B22" s="43"/>
      <c r="C22" s="43"/>
      <c r="D22" s="43"/>
      <c r="E22" s="43"/>
      <c r="F22" s="43"/>
      <c r="G22" s="44"/>
    </row>
    <row r="23" s="13" customFormat="1" ht="12" customHeight="1"/>
    <row r="24" spans="1:7" ht="18">
      <c r="A24" s="59" t="s">
        <v>18</v>
      </c>
      <c r="B24" s="59"/>
      <c r="C24" s="59"/>
      <c r="D24" s="59"/>
      <c r="E24" s="59"/>
      <c r="F24" s="59"/>
      <c r="G24" s="59"/>
    </row>
    <row r="25" spans="1:7" s="13" customFormat="1" ht="12" customHeight="1">
      <c r="A25" s="25" t="s">
        <v>11</v>
      </c>
      <c r="B25" s="45" t="s">
        <v>12</v>
      </c>
      <c r="C25" s="45" t="s">
        <v>13</v>
      </c>
      <c r="D25" s="25" t="s">
        <v>14</v>
      </c>
      <c r="E25" s="25" t="s">
        <v>15</v>
      </c>
      <c r="F25" s="45" t="s">
        <v>16</v>
      </c>
      <c r="G25" s="25" t="s">
        <v>17</v>
      </c>
    </row>
    <row r="26" spans="1:7" s="13" customFormat="1" ht="12" customHeight="1">
      <c r="A26" s="46">
        <v>1</v>
      </c>
      <c r="B26" s="11">
        <v>316</v>
      </c>
      <c r="C26" s="11" t="s">
        <v>134</v>
      </c>
      <c r="D26" s="53">
        <v>0</v>
      </c>
      <c r="E26" s="12">
        <v>1</v>
      </c>
      <c r="F26" s="11" t="s">
        <v>58</v>
      </c>
      <c r="G26" s="12">
        <f aca="true" t="shared" si="1" ref="G26:G37">D26*E26</f>
        <v>0</v>
      </c>
    </row>
    <row r="27" spans="1:7" s="13" customFormat="1" ht="12" customHeight="1">
      <c r="A27" s="46">
        <v>2</v>
      </c>
      <c r="B27" s="11">
        <v>318</v>
      </c>
      <c r="C27" s="11" t="s">
        <v>89</v>
      </c>
      <c r="D27" s="53">
        <v>0</v>
      </c>
      <c r="E27" s="12">
        <v>1</v>
      </c>
      <c r="F27" s="11" t="s">
        <v>58</v>
      </c>
      <c r="G27" s="12">
        <f t="shared" si="1"/>
        <v>0</v>
      </c>
    </row>
    <row r="28" spans="1:7" s="13" customFormat="1" ht="12" customHeight="1">
      <c r="A28" s="46">
        <v>3</v>
      </c>
      <c r="B28" s="11">
        <v>368</v>
      </c>
      <c r="C28" s="11" t="s">
        <v>90</v>
      </c>
      <c r="D28" s="53">
        <v>0</v>
      </c>
      <c r="E28" s="12">
        <v>5</v>
      </c>
      <c r="F28" s="11" t="s">
        <v>58</v>
      </c>
      <c r="G28" s="12">
        <f t="shared" si="1"/>
        <v>0</v>
      </c>
    </row>
    <row r="29" spans="1:7" s="13" customFormat="1" ht="12" customHeight="1">
      <c r="A29" s="46">
        <v>4</v>
      </c>
      <c r="B29" s="11">
        <v>701</v>
      </c>
      <c r="C29" s="11" t="s">
        <v>91</v>
      </c>
      <c r="D29" s="53">
        <v>0</v>
      </c>
      <c r="E29" s="12">
        <v>4</v>
      </c>
      <c r="F29" s="11" t="s">
        <v>58</v>
      </c>
      <c r="G29" s="12">
        <f t="shared" si="1"/>
        <v>0</v>
      </c>
    </row>
    <row r="30" spans="1:7" s="13" customFormat="1" ht="12" customHeight="1">
      <c r="A30" s="46">
        <v>5</v>
      </c>
      <c r="B30" s="11">
        <v>13004</v>
      </c>
      <c r="C30" s="11" t="s">
        <v>64</v>
      </c>
      <c r="D30" s="53">
        <v>0</v>
      </c>
      <c r="E30" s="12">
        <v>39</v>
      </c>
      <c r="F30" s="11" t="s">
        <v>56</v>
      </c>
      <c r="G30" s="12">
        <f>D30*E30</f>
        <v>0</v>
      </c>
    </row>
    <row r="31" spans="1:7" s="13" customFormat="1" ht="12" customHeight="1">
      <c r="A31" s="46">
        <v>6</v>
      </c>
      <c r="B31" s="11">
        <v>2081</v>
      </c>
      <c r="C31" s="11" t="s">
        <v>92</v>
      </c>
      <c r="D31" s="53">
        <v>0</v>
      </c>
      <c r="E31" s="12">
        <v>4</v>
      </c>
      <c r="F31" s="11" t="s">
        <v>56</v>
      </c>
      <c r="G31" s="12">
        <f t="shared" si="1"/>
        <v>0</v>
      </c>
    </row>
    <row r="32" spans="1:7" s="13" customFormat="1" ht="12" customHeight="1">
      <c r="A32" s="46">
        <v>7</v>
      </c>
      <c r="B32" s="11">
        <v>2914</v>
      </c>
      <c r="C32" s="11" t="s">
        <v>63</v>
      </c>
      <c r="D32" s="53">
        <v>0</v>
      </c>
      <c r="E32" s="12">
        <v>60</v>
      </c>
      <c r="F32" s="11" t="s">
        <v>56</v>
      </c>
      <c r="G32" s="12">
        <f t="shared" si="1"/>
        <v>0</v>
      </c>
    </row>
    <row r="33" spans="1:7" s="13" customFormat="1" ht="12" customHeight="1">
      <c r="A33" s="46">
        <v>8</v>
      </c>
      <c r="B33" s="11">
        <v>2914</v>
      </c>
      <c r="C33" s="11" t="s">
        <v>93</v>
      </c>
      <c r="D33" s="53">
        <v>0</v>
      </c>
      <c r="E33" s="12">
        <v>2</v>
      </c>
      <c r="F33" s="11" t="s">
        <v>56</v>
      </c>
      <c r="G33" s="12">
        <f>D33*E33</f>
        <v>0</v>
      </c>
    </row>
    <row r="34" spans="1:7" s="13" customFormat="1" ht="24" customHeight="1">
      <c r="A34" s="46">
        <v>9</v>
      </c>
      <c r="B34" s="11" t="s">
        <v>144</v>
      </c>
      <c r="C34" s="11" t="s">
        <v>145</v>
      </c>
      <c r="D34" s="53">
        <v>0</v>
      </c>
      <c r="E34" s="12">
        <v>12</v>
      </c>
      <c r="F34" s="11" t="s">
        <v>58</v>
      </c>
      <c r="G34" s="12">
        <f t="shared" si="1"/>
        <v>0</v>
      </c>
    </row>
    <row r="35" spans="1:7" s="13" customFormat="1" ht="24" customHeight="1">
      <c r="A35" s="46">
        <v>10</v>
      </c>
      <c r="B35" s="11" t="s">
        <v>102</v>
      </c>
      <c r="C35" s="11" t="s">
        <v>142</v>
      </c>
      <c r="D35" s="53">
        <v>0</v>
      </c>
      <c r="E35" s="12">
        <v>2</v>
      </c>
      <c r="F35" s="11" t="s">
        <v>58</v>
      </c>
      <c r="G35" s="12">
        <f t="shared" si="1"/>
        <v>0</v>
      </c>
    </row>
    <row r="36" spans="1:7" s="13" customFormat="1" ht="12" customHeight="1">
      <c r="A36" s="46">
        <v>11</v>
      </c>
      <c r="B36" s="11">
        <v>34805</v>
      </c>
      <c r="C36" s="11" t="s">
        <v>135</v>
      </c>
      <c r="D36" s="53">
        <v>0</v>
      </c>
      <c r="E36" s="12">
        <v>2</v>
      </c>
      <c r="F36" s="11" t="s">
        <v>58</v>
      </c>
      <c r="G36" s="12">
        <f t="shared" si="1"/>
        <v>0</v>
      </c>
    </row>
    <row r="37" spans="1:7" s="13" customFormat="1" ht="12" customHeight="1">
      <c r="A37" s="46">
        <v>12</v>
      </c>
      <c r="B37" s="11">
        <v>34806</v>
      </c>
      <c r="C37" s="11" t="s">
        <v>94</v>
      </c>
      <c r="D37" s="53">
        <v>0</v>
      </c>
      <c r="E37" s="12">
        <v>2</v>
      </c>
      <c r="F37" s="11" t="s">
        <v>58</v>
      </c>
      <c r="G37" s="12">
        <f t="shared" si="1"/>
        <v>0</v>
      </c>
    </row>
    <row r="38" spans="1:7" s="13" customFormat="1" ht="12" customHeight="1">
      <c r="A38" s="10"/>
      <c r="B38" s="11"/>
      <c r="C38" s="11" t="s">
        <v>36</v>
      </c>
      <c r="D38" s="12">
        <f>SUM(G26:G37)</f>
        <v>0</v>
      </c>
      <c r="E38" s="12">
        <v>5</v>
      </c>
      <c r="F38" s="13" t="s">
        <v>37</v>
      </c>
      <c r="G38" s="12">
        <f>D38*E38/100</f>
        <v>0</v>
      </c>
    </row>
    <row r="39" spans="1:7" s="13" customFormat="1" ht="12" customHeight="1">
      <c r="A39" s="10"/>
      <c r="B39" s="11"/>
      <c r="C39" s="11" t="s">
        <v>38</v>
      </c>
      <c r="D39" s="12">
        <f>SUM(G30:G33)</f>
        <v>0</v>
      </c>
      <c r="E39" s="12">
        <v>5</v>
      </c>
      <c r="F39" s="13" t="s">
        <v>37</v>
      </c>
      <c r="G39" s="12">
        <f>D39*E39/100</f>
        <v>0</v>
      </c>
    </row>
    <row r="40" spans="1:7" s="26" customFormat="1" ht="15" customHeight="1" thickBot="1">
      <c r="A40" s="42" t="s">
        <v>46</v>
      </c>
      <c r="G40" s="27">
        <f>SUM(G26:G39)</f>
        <v>0</v>
      </c>
    </row>
    <row r="41" spans="1:7" s="13" customFormat="1" ht="12" customHeight="1" thickTop="1">
      <c r="A41" s="43"/>
      <c r="B41" s="43"/>
      <c r="C41" s="43"/>
      <c r="D41" s="43"/>
      <c r="E41" s="43"/>
      <c r="F41" s="43"/>
      <c r="G41" s="44"/>
    </row>
    <row r="42" s="13" customFormat="1" ht="12" customHeight="1"/>
    <row r="43" spans="1:7" ht="18">
      <c r="A43" s="59" t="s">
        <v>95</v>
      </c>
      <c r="B43" s="59"/>
      <c r="C43" s="59"/>
      <c r="D43" s="59"/>
      <c r="E43" s="59"/>
      <c r="F43" s="59"/>
      <c r="G43" s="59"/>
    </row>
    <row r="44" spans="1:7" s="13" customFormat="1" ht="12" customHeight="1">
      <c r="A44" s="25" t="s">
        <v>11</v>
      </c>
      <c r="B44" s="45" t="s">
        <v>12</v>
      </c>
      <c r="C44" s="45" t="s">
        <v>13</v>
      </c>
      <c r="D44" s="25" t="s">
        <v>14</v>
      </c>
      <c r="E44" s="25" t="s">
        <v>15</v>
      </c>
      <c r="F44" s="45" t="s">
        <v>16</v>
      </c>
      <c r="G44" s="25" t="s">
        <v>17</v>
      </c>
    </row>
    <row r="45" spans="1:7" s="13" customFormat="1" ht="12" customHeight="1">
      <c r="A45" s="46">
        <v>1</v>
      </c>
      <c r="B45" s="11" t="s">
        <v>49</v>
      </c>
      <c r="C45" s="47" t="s">
        <v>19</v>
      </c>
      <c r="D45" s="53">
        <v>0</v>
      </c>
      <c r="E45" s="12">
        <v>8</v>
      </c>
      <c r="F45" s="11" t="s">
        <v>48</v>
      </c>
      <c r="G45" s="12">
        <f aca="true" t="shared" si="2" ref="G45:G51">D45*E45</f>
        <v>0</v>
      </c>
    </row>
    <row r="46" spans="1:7" s="13" customFormat="1" ht="12" customHeight="1">
      <c r="A46" s="46">
        <v>2</v>
      </c>
      <c r="B46" s="11" t="s">
        <v>136</v>
      </c>
      <c r="C46" s="47" t="s">
        <v>65</v>
      </c>
      <c r="D46" s="53">
        <v>0</v>
      </c>
      <c r="E46" s="12">
        <v>2</v>
      </c>
      <c r="F46" s="11" t="s">
        <v>48</v>
      </c>
      <c r="G46" s="12">
        <f t="shared" si="2"/>
        <v>0</v>
      </c>
    </row>
    <row r="47" spans="1:7" s="13" customFormat="1" ht="12" customHeight="1">
      <c r="A47" s="46">
        <v>3</v>
      </c>
      <c r="B47" s="11" t="s">
        <v>137</v>
      </c>
      <c r="C47" s="13" t="s">
        <v>96</v>
      </c>
      <c r="D47" s="53">
        <v>0</v>
      </c>
      <c r="E47" s="12">
        <v>10</v>
      </c>
      <c r="F47" s="11" t="s">
        <v>195</v>
      </c>
      <c r="G47" s="12">
        <f t="shared" si="2"/>
        <v>0</v>
      </c>
    </row>
    <row r="48" spans="1:7" s="13" customFormat="1" ht="12" customHeight="1">
      <c r="A48" s="46">
        <v>4</v>
      </c>
      <c r="B48" s="11" t="s">
        <v>138</v>
      </c>
      <c r="C48" s="13" t="s">
        <v>198</v>
      </c>
      <c r="D48" s="53">
        <v>0</v>
      </c>
      <c r="E48" s="12">
        <v>86</v>
      </c>
      <c r="F48" s="11" t="s">
        <v>195</v>
      </c>
      <c r="G48" s="12">
        <f t="shared" si="2"/>
        <v>0</v>
      </c>
    </row>
    <row r="49" spans="1:7" s="13" customFormat="1" ht="12" customHeight="1">
      <c r="A49" s="46">
        <v>5</v>
      </c>
      <c r="B49" s="11" t="s">
        <v>139</v>
      </c>
      <c r="C49" s="47" t="s">
        <v>50</v>
      </c>
      <c r="D49" s="53">
        <v>0</v>
      </c>
      <c r="E49" s="12">
        <v>6</v>
      </c>
      <c r="F49" s="11" t="s">
        <v>48</v>
      </c>
      <c r="G49" s="12">
        <f t="shared" si="2"/>
        <v>0</v>
      </c>
    </row>
    <row r="50" spans="1:7" s="13" customFormat="1" ht="12" customHeight="1">
      <c r="A50" s="46">
        <v>6</v>
      </c>
      <c r="B50" s="11" t="s">
        <v>140</v>
      </c>
      <c r="C50" s="47" t="s">
        <v>97</v>
      </c>
      <c r="D50" s="53">
        <v>0</v>
      </c>
      <c r="E50" s="12">
        <v>1</v>
      </c>
      <c r="F50" s="11" t="s">
        <v>58</v>
      </c>
      <c r="G50" s="12">
        <f t="shared" si="2"/>
        <v>0</v>
      </c>
    </row>
    <row r="51" spans="1:7" s="13" customFormat="1" ht="12" customHeight="1">
      <c r="A51" s="46">
        <v>7</v>
      </c>
      <c r="B51" s="11" t="s">
        <v>199</v>
      </c>
      <c r="C51" s="47" t="s">
        <v>66</v>
      </c>
      <c r="D51" s="53">
        <v>0</v>
      </c>
      <c r="E51" s="12">
        <v>1</v>
      </c>
      <c r="F51" s="11" t="s">
        <v>58</v>
      </c>
      <c r="G51" s="12">
        <f t="shared" si="2"/>
        <v>0</v>
      </c>
    </row>
    <row r="52" spans="1:7" s="26" customFormat="1" ht="15" customHeight="1" thickBot="1">
      <c r="A52" s="42" t="s">
        <v>47</v>
      </c>
      <c r="G52" s="27">
        <f>SUM(G45:G51)</f>
        <v>0</v>
      </c>
    </row>
    <row r="53" spans="1:7" ht="12.75" thickTop="1">
      <c r="A53" s="8"/>
      <c r="B53" s="8"/>
      <c r="C53" s="8"/>
      <c r="D53" s="8"/>
      <c r="E53" s="8"/>
      <c r="F53" s="8"/>
      <c r="G53" s="9"/>
    </row>
    <row r="54" ht="12.75">
      <c r="A54" s="24" t="s">
        <v>67</v>
      </c>
    </row>
    <row r="55" ht="12.75">
      <c r="A55" s="24" t="s">
        <v>148</v>
      </c>
    </row>
  </sheetData>
  <sheetProtection/>
  <mergeCells count="3">
    <mergeCell ref="A1:G1"/>
    <mergeCell ref="A24:G24"/>
    <mergeCell ref="A43:G4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8.8515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8">
      <c r="A1" s="58" t="s">
        <v>188</v>
      </c>
      <c r="B1" s="58"/>
      <c r="C1" s="58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'P-SO-1 - 209'!$G$21</f>
        <v>0</v>
      </c>
    </row>
    <row r="6" spans="1:3" s="23" customFormat="1" ht="15" customHeight="1">
      <c r="A6" s="21">
        <v>2</v>
      </c>
      <c r="B6" s="33" t="s">
        <v>39</v>
      </c>
      <c r="C6" s="34">
        <f>'P-SO-1 - 209'!$G$40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98</v>
      </c>
      <c r="C9" s="32"/>
    </row>
    <row r="10" spans="1:3" s="23" customFormat="1" ht="15" customHeight="1">
      <c r="A10" s="21">
        <v>3</v>
      </c>
      <c r="B10" s="33" t="s">
        <v>99</v>
      </c>
      <c r="C10" s="34">
        <f>'P-SO-1 - 209'!$G$52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4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G1"/>
    </sheetView>
  </sheetViews>
  <sheetFormatPr defaultColWidth="8.8515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8">
      <c r="A1" s="59" t="s">
        <v>189</v>
      </c>
      <c r="B1" s="59"/>
      <c r="C1" s="59"/>
      <c r="D1" s="59"/>
      <c r="E1" s="59"/>
      <c r="F1" s="59"/>
      <c r="G1" s="59"/>
    </row>
    <row r="2" spans="1:7" ht="11.2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79</v>
      </c>
      <c r="D3" s="12"/>
      <c r="E3" s="12"/>
      <c r="F3" s="11"/>
      <c r="G3" s="12"/>
    </row>
    <row r="4" spans="1:7" s="13" customFormat="1" ht="12" customHeight="1">
      <c r="A4" s="46">
        <v>1</v>
      </c>
      <c r="B4" s="11" t="s">
        <v>129</v>
      </c>
      <c r="C4" s="11" t="s">
        <v>130</v>
      </c>
      <c r="D4" s="53">
        <v>0</v>
      </c>
      <c r="E4" s="12">
        <v>9</v>
      </c>
      <c r="F4" s="11" t="s">
        <v>58</v>
      </c>
      <c r="G4" s="12">
        <f>D4*E4</f>
        <v>0</v>
      </c>
    </row>
    <row r="5" spans="1:7" s="13" customFormat="1" ht="12" customHeight="1">
      <c r="A5" s="46">
        <v>2</v>
      </c>
      <c r="B5" s="11" t="s">
        <v>132</v>
      </c>
      <c r="C5" s="11" t="s">
        <v>80</v>
      </c>
      <c r="D5" s="53">
        <v>0</v>
      </c>
      <c r="E5" s="12">
        <v>3</v>
      </c>
      <c r="F5" s="11" t="s">
        <v>58</v>
      </c>
      <c r="G5" s="12">
        <f>D5*E5</f>
        <v>0</v>
      </c>
    </row>
    <row r="6" spans="1:7" s="13" customFormat="1" ht="12" customHeight="1">
      <c r="A6" s="46">
        <v>3</v>
      </c>
      <c r="B6" s="11"/>
      <c r="C6" s="11" t="s">
        <v>131</v>
      </c>
      <c r="D6" s="53">
        <v>0</v>
      </c>
      <c r="E6" s="12">
        <v>1</v>
      </c>
      <c r="F6" s="11" t="s">
        <v>58</v>
      </c>
      <c r="G6" s="12">
        <f>D6*E6</f>
        <v>0</v>
      </c>
    </row>
    <row r="7" spans="1:7" s="13" customFormat="1" ht="12" customHeight="1">
      <c r="A7" s="46"/>
      <c r="B7" s="11"/>
      <c r="C7" s="11" t="s">
        <v>82</v>
      </c>
      <c r="D7" s="12"/>
      <c r="E7" s="12"/>
      <c r="F7" s="11"/>
      <c r="G7" s="12"/>
    </row>
    <row r="8" spans="1:7" s="13" customFormat="1" ht="12" customHeight="1">
      <c r="A8" s="46">
        <v>2</v>
      </c>
      <c r="B8" s="11">
        <v>210010108</v>
      </c>
      <c r="C8" s="11" t="s">
        <v>55</v>
      </c>
      <c r="D8" s="53">
        <v>0</v>
      </c>
      <c r="E8" s="12">
        <v>38</v>
      </c>
      <c r="F8" s="11" t="s">
        <v>56</v>
      </c>
      <c r="G8" s="12">
        <f>D8*E8</f>
        <v>0</v>
      </c>
    </row>
    <row r="9" spans="1:7" s="13" customFormat="1" ht="12" customHeight="1">
      <c r="A9" s="46">
        <v>3</v>
      </c>
      <c r="B9" s="11">
        <v>210010301</v>
      </c>
      <c r="C9" s="11" t="s">
        <v>83</v>
      </c>
      <c r="D9" s="53">
        <v>0</v>
      </c>
      <c r="E9" s="12">
        <v>1</v>
      </c>
      <c r="F9" s="11" t="s">
        <v>58</v>
      </c>
      <c r="G9" s="12">
        <f aca="true" t="shared" si="0" ref="G9:G20">D9*E9</f>
        <v>0</v>
      </c>
    </row>
    <row r="10" spans="1:7" s="13" customFormat="1" ht="12" customHeight="1">
      <c r="A10" s="46">
        <v>4</v>
      </c>
      <c r="B10" s="11">
        <v>210010321</v>
      </c>
      <c r="C10" s="11" t="s">
        <v>84</v>
      </c>
      <c r="D10" s="53">
        <v>0</v>
      </c>
      <c r="E10" s="12">
        <v>1</v>
      </c>
      <c r="F10" s="11" t="s">
        <v>58</v>
      </c>
      <c r="G10" s="12">
        <f t="shared" si="0"/>
        <v>0</v>
      </c>
    </row>
    <row r="11" spans="1:7" s="13" customFormat="1" ht="12" customHeight="1">
      <c r="A11" s="46">
        <v>5</v>
      </c>
      <c r="B11" s="11">
        <v>210010371</v>
      </c>
      <c r="C11" s="11" t="s">
        <v>85</v>
      </c>
      <c r="D11" s="53">
        <v>0</v>
      </c>
      <c r="E11" s="12">
        <v>2</v>
      </c>
      <c r="F11" s="11" t="s">
        <v>58</v>
      </c>
      <c r="G11" s="12">
        <f t="shared" si="0"/>
        <v>0</v>
      </c>
    </row>
    <row r="12" spans="1:7" s="13" customFormat="1" ht="12" customHeight="1">
      <c r="A12" s="46">
        <v>6</v>
      </c>
      <c r="B12" s="11">
        <v>210110001</v>
      </c>
      <c r="C12" s="11" t="s">
        <v>80</v>
      </c>
      <c r="D12" s="53">
        <v>0</v>
      </c>
      <c r="E12" s="12">
        <v>1</v>
      </c>
      <c r="F12" s="11" t="s">
        <v>58</v>
      </c>
      <c r="G12" s="12">
        <f t="shared" si="0"/>
        <v>0</v>
      </c>
    </row>
    <row r="13" spans="1:7" s="13" customFormat="1" ht="12" customHeight="1">
      <c r="A13" s="46">
        <v>7</v>
      </c>
      <c r="B13" s="11">
        <v>210201025</v>
      </c>
      <c r="C13" s="11" t="s">
        <v>57</v>
      </c>
      <c r="D13" s="53">
        <v>0</v>
      </c>
      <c r="E13" s="12">
        <v>12</v>
      </c>
      <c r="F13" s="11" t="s">
        <v>58</v>
      </c>
      <c r="G13" s="12">
        <f t="shared" si="0"/>
        <v>0</v>
      </c>
    </row>
    <row r="14" spans="1:7" s="13" customFormat="1" ht="12" customHeight="1">
      <c r="A14" s="46">
        <v>8</v>
      </c>
      <c r="B14" s="11">
        <v>210201047</v>
      </c>
      <c r="C14" s="11" t="s">
        <v>86</v>
      </c>
      <c r="D14" s="53">
        <v>0</v>
      </c>
      <c r="E14" s="12">
        <v>2</v>
      </c>
      <c r="F14" s="11" t="s">
        <v>58</v>
      </c>
      <c r="G14" s="12">
        <f t="shared" si="0"/>
        <v>0</v>
      </c>
    </row>
    <row r="15" spans="1:7" s="13" customFormat="1" ht="12" customHeight="1">
      <c r="A15" s="46">
        <v>9</v>
      </c>
      <c r="B15" s="11">
        <v>210203811</v>
      </c>
      <c r="C15" s="11" t="s">
        <v>87</v>
      </c>
      <c r="D15" s="53">
        <v>0</v>
      </c>
      <c r="E15" s="12">
        <v>2</v>
      </c>
      <c r="F15" s="11" t="s">
        <v>58</v>
      </c>
      <c r="G15" s="12">
        <f t="shared" si="0"/>
        <v>0</v>
      </c>
    </row>
    <row r="16" spans="1:7" s="13" customFormat="1" ht="12" customHeight="1">
      <c r="A16" s="46">
        <v>10</v>
      </c>
      <c r="B16" s="11">
        <v>210802109</v>
      </c>
      <c r="C16" s="11" t="s">
        <v>88</v>
      </c>
      <c r="D16" s="53">
        <v>0</v>
      </c>
      <c r="E16" s="12">
        <v>4</v>
      </c>
      <c r="F16" s="11" t="s">
        <v>56</v>
      </c>
      <c r="G16" s="12">
        <f t="shared" si="0"/>
        <v>0</v>
      </c>
    </row>
    <row r="17" spans="1:7" s="13" customFormat="1" ht="12" customHeight="1">
      <c r="A17" s="46">
        <v>11</v>
      </c>
      <c r="B17" s="11">
        <v>210810005</v>
      </c>
      <c r="C17" s="11" t="s">
        <v>59</v>
      </c>
      <c r="D17" s="53">
        <v>0</v>
      </c>
      <c r="E17" s="12">
        <v>56</v>
      </c>
      <c r="F17" s="11" t="s">
        <v>56</v>
      </c>
      <c r="G17" s="12">
        <f t="shared" si="0"/>
        <v>0</v>
      </c>
    </row>
    <row r="18" spans="1:7" s="13" customFormat="1" ht="12" customHeight="1">
      <c r="A18" s="46">
        <v>12</v>
      </c>
      <c r="B18" s="11">
        <v>210999001</v>
      </c>
      <c r="C18" s="11" t="s">
        <v>60</v>
      </c>
      <c r="D18" s="53">
        <v>0</v>
      </c>
      <c r="E18" s="12">
        <v>4</v>
      </c>
      <c r="F18" s="11" t="s">
        <v>58</v>
      </c>
      <c r="G18" s="12">
        <f t="shared" si="0"/>
        <v>0</v>
      </c>
    </row>
    <row r="19" spans="1:7" s="13" customFormat="1" ht="12" customHeight="1">
      <c r="A19" s="46">
        <v>13</v>
      </c>
      <c r="B19" s="11">
        <v>210999003</v>
      </c>
      <c r="C19" s="11" t="s">
        <v>61</v>
      </c>
      <c r="D19" s="53">
        <v>0</v>
      </c>
      <c r="E19" s="12">
        <v>14</v>
      </c>
      <c r="F19" s="11" t="s">
        <v>58</v>
      </c>
      <c r="G19" s="12">
        <f t="shared" si="0"/>
        <v>0</v>
      </c>
    </row>
    <row r="20" spans="1:7" s="13" customFormat="1" ht="12" customHeight="1">
      <c r="A20" s="46">
        <v>14</v>
      </c>
      <c r="B20" s="11">
        <v>210999004</v>
      </c>
      <c r="C20" s="11" t="s">
        <v>62</v>
      </c>
      <c r="D20" s="53">
        <v>0</v>
      </c>
      <c r="E20" s="12">
        <v>14</v>
      </c>
      <c r="F20" s="11" t="s">
        <v>58</v>
      </c>
      <c r="G20" s="12">
        <f t="shared" si="0"/>
        <v>0</v>
      </c>
    </row>
    <row r="21" spans="1:7" s="26" customFormat="1" ht="15" customHeight="1" thickBot="1">
      <c r="A21" s="42" t="s">
        <v>45</v>
      </c>
      <c r="G21" s="27">
        <f>SUM(G3:G20)</f>
        <v>0</v>
      </c>
    </row>
    <row r="22" spans="1:7" s="13" customFormat="1" ht="12" customHeight="1" thickTop="1">
      <c r="A22" s="43"/>
      <c r="B22" s="43"/>
      <c r="C22" s="43"/>
      <c r="D22" s="43"/>
      <c r="E22" s="43"/>
      <c r="F22" s="43"/>
      <c r="G22" s="44"/>
    </row>
    <row r="23" s="13" customFormat="1" ht="12" customHeight="1"/>
    <row r="24" spans="1:7" ht="18">
      <c r="A24" s="59" t="s">
        <v>18</v>
      </c>
      <c r="B24" s="59"/>
      <c r="C24" s="59"/>
      <c r="D24" s="59"/>
      <c r="E24" s="59"/>
      <c r="F24" s="59"/>
      <c r="G24" s="59"/>
    </row>
    <row r="25" spans="1:7" s="13" customFormat="1" ht="12" customHeight="1">
      <c r="A25" s="25" t="s">
        <v>11</v>
      </c>
      <c r="B25" s="45" t="s">
        <v>12</v>
      </c>
      <c r="C25" s="45" t="s">
        <v>13</v>
      </c>
      <c r="D25" s="25" t="s">
        <v>14</v>
      </c>
      <c r="E25" s="25" t="s">
        <v>15</v>
      </c>
      <c r="F25" s="45" t="s">
        <v>16</v>
      </c>
      <c r="G25" s="25" t="s">
        <v>17</v>
      </c>
    </row>
    <row r="26" spans="1:7" s="13" customFormat="1" ht="12" customHeight="1">
      <c r="A26" s="46">
        <v>1</v>
      </c>
      <c r="B26" s="11">
        <v>316</v>
      </c>
      <c r="C26" s="11" t="s">
        <v>186</v>
      </c>
      <c r="D26" s="53">
        <v>0</v>
      </c>
      <c r="E26" s="12">
        <v>1</v>
      </c>
      <c r="F26" s="11" t="s">
        <v>58</v>
      </c>
      <c r="G26" s="12">
        <f aca="true" t="shared" si="1" ref="G26:G37">D26*E26</f>
        <v>0</v>
      </c>
    </row>
    <row r="27" spans="1:7" s="13" customFormat="1" ht="12" customHeight="1">
      <c r="A27" s="46">
        <v>2</v>
      </c>
      <c r="B27" s="11">
        <v>318</v>
      </c>
      <c r="C27" s="11" t="s">
        <v>89</v>
      </c>
      <c r="D27" s="53">
        <v>0</v>
      </c>
      <c r="E27" s="12">
        <v>1</v>
      </c>
      <c r="F27" s="11" t="s">
        <v>58</v>
      </c>
      <c r="G27" s="12">
        <f t="shared" si="1"/>
        <v>0</v>
      </c>
    </row>
    <row r="28" spans="1:7" s="13" customFormat="1" ht="12" customHeight="1">
      <c r="A28" s="46">
        <v>3</v>
      </c>
      <c r="B28" s="11">
        <v>368</v>
      </c>
      <c r="C28" s="11" t="s">
        <v>90</v>
      </c>
      <c r="D28" s="53">
        <v>0</v>
      </c>
      <c r="E28" s="12">
        <v>2</v>
      </c>
      <c r="F28" s="11" t="s">
        <v>58</v>
      </c>
      <c r="G28" s="12">
        <f t="shared" si="1"/>
        <v>0</v>
      </c>
    </row>
    <row r="29" spans="1:7" s="13" customFormat="1" ht="12" customHeight="1">
      <c r="A29" s="46">
        <v>4</v>
      </c>
      <c r="B29" s="11">
        <v>701</v>
      </c>
      <c r="C29" s="11" t="s">
        <v>91</v>
      </c>
      <c r="D29" s="53">
        <v>0</v>
      </c>
      <c r="E29" s="12">
        <v>1</v>
      </c>
      <c r="F29" s="11" t="s">
        <v>58</v>
      </c>
      <c r="G29" s="12">
        <f t="shared" si="1"/>
        <v>0</v>
      </c>
    </row>
    <row r="30" spans="1:7" s="13" customFormat="1" ht="12" customHeight="1">
      <c r="A30" s="46">
        <v>5</v>
      </c>
      <c r="B30" s="11">
        <v>13004</v>
      </c>
      <c r="C30" s="11" t="s">
        <v>64</v>
      </c>
      <c r="D30" s="53">
        <v>0</v>
      </c>
      <c r="E30" s="12">
        <v>38</v>
      </c>
      <c r="F30" s="11" t="s">
        <v>56</v>
      </c>
      <c r="G30" s="12">
        <f>D30*E30</f>
        <v>0</v>
      </c>
    </row>
    <row r="31" spans="1:7" s="13" customFormat="1" ht="12" customHeight="1">
      <c r="A31" s="46">
        <v>6</v>
      </c>
      <c r="B31" s="11">
        <v>2081</v>
      </c>
      <c r="C31" s="11" t="s">
        <v>92</v>
      </c>
      <c r="D31" s="53">
        <v>0</v>
      </c>
      <c r="E31" s="12">
        <v>4</v>
      </c>
      <c r="F31" s="11" t="s">
        <v>56</v>
      </c>
      <c r="G31" s="12">
        <f t="shared" si="1"/>
        <v>0</v>
      </c>
    </row>
    <row r="32" spans="1:7" s="13" customFormat="1" ht="12" customHeight="1">
      <c r="A32" s="46">
        <v>7</v>
      </c>
      <c r="B32" s="11">
        <v>2914</v>
      </c>
      <c r="C32" s="11" t="s">
        <v>63</v>
      </c>
      <c r="D32" s="53">
        <v>0</v>
      </c>
      <c r="E32" s="12">
        <v>53</v>
      </c>
      <c r="F32" s="11" t="s">
        <v>56</v>
      </c>
      <c r="G32" s="12">
        <f t="shared" si="1"/>
        <v>0</v>
      </c>
    </row>
    <row r="33" spans="1:7" s="13" customFormat="1" ht="12" customHeight="1">
      <c r="A33" s="46">
        <v>8</v>
      </c>
      <c r="B33" s="11">
        <v>2914</v>
      </c>
      <c r="C33" s="11" t="s">
        <v>93</v>
      </c>
      <c r="D33" s="53">
        <v>0</v>
      </c>
      <c r="E33" s="12">
        <v>3</v>
      </c>
      <c r="F33" s="11" t="s">
        <v>56</v>
      </c>
      <c r="G33" s="12">
        <f>D33*E33</f>
        <v>0</v>
      </c>
    </row>
    <row r="34" spans="1:7" s="13" customFormat="1" ht="24" customHeight="1">
      <c r="A34" s="46">
        <v>9</v>
      </c>
      <c r="B34" s="11">
        <v>34801</v>
      </c>
      <c r="C34" s="11" t="s">
        <v>141</v>
      </c>
      <c r="D34" s="53">
        <v>0</v>
      </c>
      <c r="E34" s="12">
        <v>12</v>
      </c>
      <c r="F34" s="11" t="s">
        <v>58</v>
      </c>
      <c r="G34" s="12">
        <f t="shared" si="1"/>
        <v>0</v>
      </c>
    </row>
    <row r="35" spans="1:7" s="13" customFormat="1" ht="24" customHeight="1">
      <c r="A35" s="46">
        <v>10</v>
      </c>
      <c r="B35" s="11" t="s">
        <v>102</v>
      </c>
      <c r="C35" s="11" t="s">
        <v>142</v>
      </c>
      <c r="D35" s="53">
        <v>0</v>
      </c>
      <c r="E35" s="12">
        <v>2</v>
      </c>
      <c r="F35" s="11" t="s">
        <v>58</v>
      </c>
      <c r="G35" s="12">
        <f t="shared" si="1"/>
        <v>0</v>
      </c>
    </row>
    <row r="36" spans="1:7" s="13" customFormat="1" ht="12" customHeight="1">
      <c r="A36" s="46">
        <v>11</v>
      </c>
      <c r="B36" s="11">
        <v>34805</v>
      </c>
      <c r="C36" s="11" t="s">
        <v>187</v>
      </c>
      <c r="D36" s="53">
        <v>0</v>
      </c>
      <c r="E36" s="12">
        <v>2</v>
      </c>
      <c r="F36" s="11" t="s">
        <v>58</v>
      </c>
      <c r="G36" s="12">
        <f t="shared" si="1"/>
        <v>0</v>
      </c>
    </row>
    <row r="37" spans="1:7" s="13" customFormat="1" ht="12" customHeight="1">
      <c r="A37" s="46">
        <v>12</v>
      </c>
      <c r="B37" s="11">
        <v>34806</v>
      </c>
      <c r="C37" s="11" t="s">
        <v>94</v>
      </c>
      <c r="D37" s="53">
        <v>0</v>
      </c>
      <c r="E37" s="12">
        <v>2</v>
      </c>
      <c r="F37" s="11" t="s">
        <v>58</v>
      </c>
      <c r="G37" s="12">
        <f t="shared" si="1"/>
        <v>0</v>
      </c>
    </row>
    <row r="38" spans="1:7" s="13" customFormat="1" ht="12" customHeight="1">
      <c r="A38" s="10"/>
      <c r="B38" s="11"/>
      <c r="C38" s="11" t="s">
        <v>36</v>
      </c>
      <c r="D38" s="12">
        <f>SUM(G26:G37)</f>
        <v>0</v>
      </c>
      <c r="E38" s="12">
        <v>5</v>
      </c>
      <c r="F38" s="13" t="s">
        <v>37</v>
      </c>
      <c r="G38" s="12">
        <f>D38*E38/100</f>
        <v>0</v>
      </c>
    </row>
    <row r="39" spans="1:7" s="13" customFormat="1" ht="12" customHeight="1">
      <c r="A39" s="10"/>
      <c r="B39" s="11"/>
      <c r="C39" s="11" t="s">
        <v>38</v>
      </c>
      <c r="D39" s="12">
        <f>SUM(G31:G33)</f>
        <v>0</v>
      </c>
      <c r="E39" s="12">
        <v>5</v>
      </c>
      <c r="F39" s="13" t="s">
        <v>37</v>
      </c>
      <c r="G39" s="12">
        <f>D39*E39/100</f>
        <v>0</v>
      </c>
    </row>
    <row r="40" spans="1:7" s="26" customFormat="1" ht="15" customHeight="1" thickBot="1">
      <c r="A40" s="42" t="s">
        <v>46</v>
      </c>
      <c r="G40" s="27">
        <f>SUM(G26:G39)</f>
        <v>0</v>
      </c>
    </row>
    <row r="41" spans="1:7" s="13" customFormat="1" ht="12" customHeight="1" thickTop="1">
      <c r="A41" s="43"/>
      <c r="B41" s="43"/>
      <c r="C41" s="43"/>
      <c r="D41" s="43"/>
      <c r="E41" s="43"/>
      <c r="F41" s="43"/>
      <c r="G41" s="44"/>
    </row>
    <row r="42" s="13" customFormat="1" ht="12" customHeight="1"/>
    <row r="43" spans="1:7" ht="18">
      <c r="A43" s="59" t="s">
        <v>95</v>
      </c>
      <c r="B43" s="59"/>
      <c r="C43" s="59"/>
      <c r="D43" s="59"/>
      <c r="E43" s="59"/>
      <c r="F43" s="59"/>
      <c r="G43" s="59"/>
    </row>
    <row r="44" spans="1:7" s="13" customFormat="1" ht="12" customHeight="1">
      <c r="A44" s="25" t="s">
        <v>11</v>
      </c>
      <c r="B44" s="45" t="s">
        <v>12</v>
      </c>
      <c r="C44" s="45" t="s">
        <v>13</v>
      </c>
      <c r="D44" s="25" t="s">
        <v>14</v>
      </c>
      <c r="E44" s="25" t="s">
        <v>15</v>
      </c>
      <c r="F44" s="45" t="s">
        <v>16</v>
      </c>
      <c r="G44" s="25" t="s">
        <v>17</v>
      </c>
    </row>
    <row r="45" spans="1:7" s="13" customFormat="1" ht="12" customHeight="1">
      <c r="A45" s="46">
        <v>1</v>
      </c>
      <c r="B45" s="11" t="s">
        <v>49</v>
      </c>
      <c r="C45" s="47" t="s">
        <v>19</v>
      </c>
      <c r="D45" s="53">
        <v>0</v>
      </c>
      <c r="E45" s="12">
        <v>5</v>
      </c>
      <c r="F45" s="11" t="s">
        <v>48</v>
      </c>
      <c r="G45" s="12">
        <f aca="true" t="shared" si="2" ref="G45:G51">D45*E45</f>
        <v>0</v>
      </c>
    </row>
    <row r="46" spans="1:7" s="13" customFormat="1" ht="12" customHeight="1">
      <c r="A46" s="46">
        <v>2</v>
      </c>
      <c r="B46" s="11" t="s">
        <v>136</v>
      </c>
      <c r="C46" s="47" t="s">
        <v>65</v>
      </c>
      <c r="D46" s="53">
        <v>0</v>
      </c>
      <c r="E46" s="12">
        <v>2</v>
      </c>
      <c r="F46" s="11" t="s">
        <v>48</v>
      </c>
      <c r="G46" s="12">
        <f t="shared" si="2"/>
        <v>0</v>
      </c>
    </row>
    <row r="47" spans="1:7" s="13" customFormat="1" ht="12" customHeight="1">
      <c r="A47" s="46">
        <v>3</v>
      </c>
      <c r="B47" s="11" t="s">
        <v>137</v>
      </c>
      <c r="C47" s="13" t="s">
        <v>96</v>
      </c>
      <c r="D47" s="53">
        <v>0</v>
      </c>
      <c r="E47" s="12">
        <v>5</v>
      </c>
      <c r="F47" s="11" t="s">
        <v>195</v>
      </c>
      <c r="G47" s="12">
        <f t="shared" si="2"/>
        <v>0</v>
      </c>
    </row>
    <row r="48" spans="1:7" s="13" customFormat="1" ht="12" customHeight="1">
      <c r="A48" s="46">
        <v>4</v>
      </c>
      <c r="B48" s="11" t="s">
        <v>138</v>
      </c>
      <c r="C48" s="13" t="s">
        <v>198</v>
      </c>
      <c r="D48" s="53">
        <v>0</v>
      </c>
      <c r="E48" s="12">
        <v>80</v>
      </c>
      <c r="F48" s="11" t="s">
        <v>195</v>
      </c>
      <c r="G48" s="12">
        <f t="shared" si="2"/>
        <v>0</v>
      </c>
    </row>
    <row r="49" spans="1:7" s="13" customFormat="1" ht="12" customHeight="1">
      <c r="A49" s="46">
        <v>5</v>
      </c>
      <c r="B49" s="11" t="s">
        <v>139</v>
      </c>
      <c r="C49" s="47" t="s">
        <v>50</v>
      </c>
      <c r="D49" s="53">
        <v>0</v>
      </c>
      <c r="E49" s="12">
        <v>6</v>
      </c>
      <c r="F49" s="11" t="s">
        <v>48</v>
      </c>
      <c r="G49" s="12">
        <f t="shared" si="2"/>
        <v>0</v>
      </c>
    </row>
    <row r="50" spans="1:7" s="13" customFormat="1" ht="12" customHeight="1">
      <c r="A50" s="46">
        <v>6</v>
      </c>
      <c r="B50" s="11" t="s">
        <v>140</v>
      </c>
      <c r="C50" s="47" t="s">
        <v>97</v>
      </c>
      <c r="D50" s="53">
        <v>0</v>
      </c>
      <c r="E50" s="12">
        <v>1</v>
      </c>
      <c r="F50" s="11" t="s">
        <v>58</v>
      </c>
      <c r="G50" s="12">
        <f t="shared" si="2"/>
        <v>0</v>
      </c>
    </row>
    <row r="51" spans="1:7" s="13" customFormat="1" ht="12" customHeight="1">
      <c r="A51" s="46">
        <v>7</v>
      </c>
      <c r="B51" s="11" t="s">
        <v>199</v>
      </c>
      <c r="C51" s="47" t="s">
        <v>66</v>
      </c>
      <c r="D51" s="53">
        <v>0</v>
      </c>
      <c r="E51" s="12">
        <v>1</v>
      </c>
      <c r="F51" s="11" t="s">
        <v>58</v>
      </c>
      <c r="G51" s="12">
        <f t="shared" si="2"/>
        <v>0</v>
      </c>
    </row>
    <row r="52" spans="1:7" s="26" customFormat="1" ht="15" customHeight="1" thickBot="1">
      <c r="A52" s="42" t="s">
        <v>47</v>
      </c>
      <c r="G52" s="27">
        <f>SUM(G45:G51)</f>
        <v>0</v>
      </c>
    </row>
    <row r="53" spans="1:7" ht="12.75" thickTop="1">
      <c r="A53" s="8"/>
      <c r="B53" s="8"/>
      <c r="C53" s="8"/>
      <c r="D53" s="8"/>
      <c r="E53" s="8"/>
      <c r="F53" s="8"/>
      <c r="G53" s="9"/>
    </row>
    <row r="54" ht="12.75">
      <c r="A54" s="24" t="s">
        <v>67</v>
      </c>
    </row>
    <row r="55" ht="12.75">
      <c r="A55" s="24" t="s">
        <v>148</v>
      </c>
    </row>
  </sheetData>
  <sheetProtection/>
  <mergeCells count="3">
    <mergeCell ref="A1:G1"/>
    <mergeCell ref="A24:G24"/>
    <mergeCell ref="A43:G4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8.8515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8">
      <c r="A1" s="58" t="s">
        <v>190</v>
      </c>
      <c r="B1" s="58"/>
      <c r="C1" s="58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'P-chodby'!$G$13</f>
        <v>0</v>
      </c>
    </row>
    <row r="6" spans="1:3" s="23" customFormat="1" ht="15" customHeight="1">
      <c r="A6" s="21">
        <v>2</v>
      </c>
      <c r="B6" s="33" t="s">
        <v>39</v>
      </c>
      <c r="C6" s="34">
        <f>'P-chodby'!$G$20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98</v>
      </c>
      <c r="C9" s="32"/>
    </row>
    <row r="10" spans="1:3" s="23" customFormat="1" ht="15" customHeight="1">
      <c r="A10" s="21">
        <v>3</v>
      </c>
      <c r="B10" s="33" t="s">
        <v>99</v>
      </c>
      <c r="C10" s="34">
        <f>'P-chodby'!$G$30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4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4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G1"/>
    </sheetView>
  </sheetViews>
  <sheetFormatPr defaultColWidth="8.8515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8">
      <c r="A1" s="59" t="s">
        <v>191</v>
      </c>
      <c r="B1" s="59"/>
      <c r="C1" s="59"/>
      <c r="D1" s="59"/>
      <c r="E1" s="59"/>
      <c r="F1" s="59"/>
      <c r="G1" s="59"/>
    </row>
    <row r="2" spans="1:7" ht="11.2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79</v>
      </c>
      <c r="D3" s="12"/>
      <c r="E3" s="12"/>
      <c r="F3" s="11"/>
      <c r="G3" s="12"/>
    </row>
    <row r="4" spans="1:7" s="13" customFormat="1" ht="12" customHeight="1">
      <c r="A4" s="46">
        <v>1</v>
      </c>
      <c r="B4" s="11" t="s">
        <v>192</v>
      </c>
      <c r="C4" s="11" t="s">
        <v>193</v>
      </c>
      <c r="D4" s="53">
        <v>0</v>
      </c>
      <c r="E4" s="12">
        <v>27</v>
      </c>
      <c r="F4" s="11" t="s">
        <v>58</v>
      </c>
      <c r="G4" s="12">
        <f>D4*E4</f>
        <v>0</v>
      </c>
    </row>
    <row r="5" spans="1:7" s="13" customFormat="1" ht="12" customHeight="1">
      <c r="A5" s="46">
        <v>2</v>
      </c>
      <c r="B5" s="11" t="s">
        <v>129</v>
      </c>
      <c r="C5" s="11" t="s">
        <v>81</v>
      </c>
      <c r="D5" s="53">
        <v>0</v>
      </c>
      <c r="E5" s="12">
        <v>90</v>
      </c>
      <c r="F5" s="11" t="s">
        <v>58</v>
      </c>
      <c r="G5" s="12">
        <f>D5*E5</f>
        <v>0</v>
      </c>
    </row>
    <row r="6" spans="1:7" s="13" customFormat="1" ht="12" customHeight="1">
      <c r="A6" s="46">
        <v>3</v>
      </c>
      <c r="B6" s="11" t="s">
        <v>100</v>
      </c>
      <c r="C6" s="11" t="s">
        <v>101</v>
      </c>
      <c r="D6" s="53">
        <v>0</v>
      </c>
      <c r="E6" s="12">
        <v>62</v>
      </c>
      <c r="F6" s="11" t="s">
        <v>58</v>
      </c>
      <c r="G6" s="12">
        <f>D6*E6</f>
        <v>0</v>
      </c>
    </row>
    <row r="7" spans="1:7" s="13" customFormat="1" ht="12" customHeight="1">
      <c r="A7" s="46"/>
      <c r="B7" s="11"/>
      <c r="C7" s="11" t="s">
        <v>82</v>
      </c>
      <c r="D7" s="12"/>
      <c r="E7" s="12"/>
      <c r="F7" s="11"/>
      <c r="G7" s="12"/>
    </row>
    <row r="8" spans="1:7" s="13" customFormat="1" ht="12" customHeight="1">
      <c r="A8" s="46">
        <v>4</v>
      </c>
      <c r="B8" s="11">
        <v>210010371</v>
      </c>
      <c r="C8" s="11" t="s">
        <v>85</v>
      </c>
      <c r="D8" s="53">
        <v>0</v>
      </c>
      <c r="E8" s="12">
        <v>44</v>
      </c>
      <c r="F8" s="11" t="s">
        <v>58</v>
      </c>
      <c r="G8" s="12">
        <f>D8*E8</f>
        <v>0</v>
      </c>
    </row>
    <row r="9" spans="1:7" s="13" customFormat="1" ht="12" customHeight="1">
      <c r="A9" s="46">
        <v>5</v>
      </c>
      <c r="B9" s="11">
        <v>210201025</v>
      </c>
      <c r="C9" s="11" t="s">
        <v>194</v>
      </c>
      <c r="D9" s="53">
        <v>0</v>
      </c>
      <c r="E9" s="12">
        <v>135</v>
      </c>
      <c r="F9" s="11" t="s">
        <v>58</v>
      </c>
      <c r="G9" s="12">
        <f>D9*E9</f>
        <v>0</v>
      </c>
    </row>
    <row r="10" spans="1:7" s="13" customFormat="1" ht="12" customHeight="1">
      <c r="A10" s="46">
        <v>6</v>
      </c>
      <c r="B10" s="11">
        <v>210999001</v>
      </c>
      <c r="C10" s="11" t="s">
        <v>143</v>
      </c>
      <c r="D10" s="53">
        <v>0</v>
      </c>
      <c r="E10" s="12">
        <v>135</v>
      </c>
      <c r="F10" s="11" t="s">
        <v>58</v>
      </c>
      <c r="G10" s="12">
        <f>D10*E10</f>
        <v>0</v>
      </c>
    </row>
    <row r="11" spans="1:7" s="13" customFormat="1" ht="12" customHeight="1">
      <c r="A11" s="46">
        <v>7</v>
      </c>
      <c r="B11" s="11">
        <v>210999003</v>
      </c>
      <c r="C11" s="11" t="s">
        <v>61</v>
      </c>
      <c r="D11" s="53">
        <v>0</v>
      </c>
      <c r="E11" s="12">
        <v>179</v>
      </c>
      <c r="F11" s="11" t="s">
        <v>58</v>
      </c>
      <c r="G11" s="12">
        <f>D11*E11</f>
        <v>0</v>
      </c>
    </row>
    <row r="12" spans="1:7" s="13" customFormat="1" ht="12" customHeight="1">
      <c r="A12" s="46">
        <v>8</v>
      </c>
      <c r="B12" s="11">
        <v>210999004</v>
      </c>
      <c r="C12" s="11" t="s">
        <v>62</v>
      </c>
      <c r="D12" s="53">
        <v>0</v>
      </c>
      <c r="E12" s="12">
        <v>455</v>
      </c>
      <c r="F12" s="11" t="s">
        <v>58</v>
      </c>
      <c r="G12" s="12">
        <f>D12*E12</f>
        <v>0</v>
      </c>
    </row>
    <row r="13" spans="1:7" s="26" customFormat="1" ht="15" customHeight="1" thickBot="1">
      <c r="A13" s="42" t="s">
        <v>45</v>
      </c>
      <c r="G13" s="27">
        <f>SUM(G3:G12)</f>
        <v>0</v>
      </c>
    </row>
    <row r="14" spans="1:7" s="13" customFormat="1" ht="12" customHeight="1" thickTop="1">
      <c r="A14" s="43"/>
      <c r="B14" s="43"/>
      <c r="C14" s="43"/>
      <c r="D14" s="43"/>
      <c r="E14" s="43"/>
      <c r="F14" s="43"/>
      <c r="G14" s="44"/>
    </row>
    <row r="15" s="13" customFormat="1" ht="12" customHeight="1"/>
    <row r="16" spans="1:7" ht="18">
      <c r="A16" s="59" t="s">
        <v>18</v>
      </c>
      <c r="B16" s="59"/>
      <c r="C16" s="59"/>
      <c r="D16" s="59"/>
      <c r="E16" s="59"/>
      <c r="F16" s="59"/>
      <c r="G16" s="59"/>
    </row>
    <row r="17" spans="1:7" s="13" customFormat="1" ht="12" customHeight="1">
      <c r="A17" s="25" t="s">
        <v>11</v>
      </c>
      <c r="B17" s="45" t="s">
        <v>12</v>
      </c>
      <c r="C17" s="45" t="s">
        <v>13</v>
      </c>
      <c r="D17" s="25" t="s">
        <v>14</v>
      </c>
      <c r="E17" s="25" t="s">
        <v>15</v>
      </c>
      <c r="F17" s="45" t="s">
        <v>16</v>
      </c>
      <c r="G17" s="25" t="s">
        <v>17</v>
      </c>
    </row>
    <row r="18" spans="1:7" s="13" customFormat="1" ht="12" customHeight="1">
      <c r="A18" s="46">
        <v>3</v>
      </c>
      <c r="B18" s="11">
        <v>368</v>
      </c>
      <c r="C18" s="11" t="s">
        <v>90</v>
      </c>
      <c r="D18" s="53">
        <v>0</v>
      </c>
      <c r="E18" s="12">
        <v>44</v>
      </c>
      <c r="F18" s="11" t="s">
        <v>58</v>
      </c>
      <c r="G18" s="12">
        <f>D18*E18</f>
        <v>0</v>
      </c>
    </row>
    <row r="19" spans="1:7" s="13" customFormat="1" ht="12" customHeight="1">
      <c r="A19" s="10"/>
      <c r="B19" s="11"/>
      <c r="C19" s="11" t="s">
        <v>36</v>
      </c>
      <c r="D19" s="12">
        <f>SUM(G18:G18)</f>
        <v>0</v>
      </c>
      <c r="E19" s="12">
        <v>5</v>
      </c>
      <c r="F19" s="13" t="s">
        <v>37</v>
      </c>
      <c r="G19" s="12">
        <f>D19*E19/100</f>
        <v>0</v>
      </c>
    </row>
    <row r="20" spans="1:7" s="26" customFormat="1" ht="15" customHeight="1" thickBot="1">
      <c r="A20" s="42" t="s">
        <v>46</v>
      </c>
      <c r="G20" s="27">
        <f>SUM(G18:G19)</f>
        <v>0</v>
      </c>
    </row>
    <row r="21" spans="1:7" s="13" customFormat="1" ht="12" customHeight="1" thickTop="1">
      <c r="A21" s="43"/>
      <c r="B21" s="43"/>
      <c r="C21" s="43"/>
      <c r="D21" s="43"/>
      <c r="E21" s="43"/>
      <c r="F21" s="43"/>
      <c r="G21" s="44"/>
    </row>
    <row r="22" s="13" customFormat="1" ht="12" customHeight="1"/>
    <row r="23" spans="1:7" ht="18">
      <c r="A23" s="59" t="s">
        <v>95</v>
      </c>
      <c r="B23" s="59"/>
      <c r="C23" s="59"/>
      <c r="D23" s="59"/>
      <c r="E23" s="59"/>
      <c r="F23" s="59"/>
      <c r="G23" s="59"/>
    </row>
    <row r="24" spans="1:7" s="13" customFormat="1" ht="12" customHeight="1">
      <c r="A24" s="25" t="s">
        <v>11</v>
      </c>
      <c r="B24" s="45" t="s">
        <v>12</v>
      </c>
      <c r="C24" s="45" t="s">
        <v>13</v>
      </c>
      <c r="D24" s="25" t="s">
        <v>14</v>
      </c>
      <c r="E24" s="25" t="s">
        <v>15</v>
      </c>
      <c r="F24" s="45" t="s">
        <v>16</v>
      </c>
      <c r="G24" s="25" t="s">
        <v>17</v>
      </c>
    </row>
    <row r="25" spans="1:7" s="13" customFormat="1" ht="12" customHeight="1">
      <c r="A25" s="46">
        <v>1</v>
      </c>
      <c r="B25" s="11" t="s">
        <v>49</v>
      </c>
      <c r="C25" s="47" t="s">
        <v>19</v>
      </c>
      <c r="D25" s="53">
        <v>0</v>
      </c>
      <c r="E25" s="12">
        <v>20</v>
      </c>
      <c r="F25" s="11" t="s">
        <v>48</v>
      </c>
      <c r="G25" s="12">
        <f>D25*E25</f>
        <v>0</v>
      </c>
    </row>
    <row r="26" spans="1:7" s="13" customFormat="1" ht="12" customHeight="1">
      <c r="A26" s="46">
        <v>2</v>
      </c>
      <c r="B26" s="11" t="s">
        <v>136</v>
      </c>
      <c r="C26" s="47" t="s">
        <v>65</v>
      </c>
      <c r="D26" s="53">
        <v>0</v>
      </c>
      <c r="E26" s="12">
        <v>10</v>
      </c>
      <c r="F26" s="11" t="s">
        <v>48</v>
      </c>
      <c r="G26" s="12">
        <f>D26*E26</f>
        <v>0</v>
      </c>
    </row>
    <row r="27" spans="1:7" s="13" customFormat="1" ht="12" customHeight="1">
      <c r="A27" s="46">
        <v>3</v>
      </c>
      <c r="B27" s="11" t="s">
        <v>137</v>
      </c>
      <c r="C27" s="13" t="s">
        <v>96</v>
      </c>
      <c r="D27" s="53">
        <v>0</v>
      </c>
      <c r="E27" s="12">
        <v>91</v>
      </c>
      <c r="F27" s="11" t="s">
        <v>195</v>
      </c>
      <c r="G27" s="12">
        <f>D27*E27</f>
        <v>0</v>
      </c>
    </row>
    <row r="28" spans="1:7" s="13" customFormat="1" ht="12" customHeight="1">
      <c r="A28" s="46">
        <v>4</v>
      </c>
      <c r="B28" s="11" t="s">
        <v>138</v>
      </c>
      <c r="C28" s="13" t="s">
        <v>198</v>
      </c>
      <c r="D28" s="53">
        <v>0</v>
      </c>
      <c r="E28" s="12">
        <v>1550</v>
      </c>
      <c r="F28" s="11" t="s">
        <v>195</v>
      </c>
      <c r="G28" s="12">
        <f>D28*E28</f>
        <v>0</v>
      </c>
    </row>
    <row r="29" spans="1:7" s="13" customFormat="1" ht="12" customHeight="1">
      <c r="A29" s="46">
        <v>5</v>
      </c>
      <c r="B29" s="11" t="s">
        <v>139</v>
      </c>
      <c r="C29" s="47" t="s">
        <v>50</v>
      </c>
      <c r="D29" s="53">
        <v>0</v>
      </c>
      <c r="E29" s="12">
        <v>20</v>
      </c>
      <c r="F29" s="11" t="s">
        <v>48</v>
      </c>
      <c r="G29" s="12">
        <f>D29*E29</f>
        <v>0</v>
      </c>
    </row>
    <row r="30" spans="1:7" s="26" customFormat="1" ht="15" customHeight="1" thickBot="1">
      <c r="A30" s="42" t="s">
        <v>47</v>
      </c>
      <c r="G30" s="27">
        <f>SUM(G25:G29)</f>
        <v>0</v>
      </c>
    </row>
    <row r="31" spans="1:7" ht="12.75" thickTop="1">
      <c r="A31" s="8"/>
      <c r="B31" s="8"/>
      <c r="C31" s="8"/>
      <c r="D31" s="8"/>
      <c r="E31" s="8"/>
      <c r="F31" s="8"/>
      <c r="G31" s="9"/>
    </row>
    <row r="32" ht="12.75">
      <c r="A32" s="24" t="s">
        <v>67</v>
      </c>
    </row>
    <row r="33" ht="12.75">
      <c r="A33" s="24" t="s">
        <v>148</v>
      </c>
    </row>
    <row r="34" ht="12.75">
      <c r="A34" s="24" t="s">
        <v>200</v>
      </c>
    </row>
  </sheetData>
  <sheetProtection/>
  <mergeCells count="3">
    <mergeCell ref="A1:G1"/>
    <mergeCell ref="A16:G16"/>
    <mergeCell ref="A23:G2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8.8515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8">
      <c r="A1" s="58" t="s">
        <v>146</v>
      </c>
      <c r="B1" s="58"/>
      <c r="C1" s="58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'P-101'!$G$19</f>
        <v>0</v>
      </c>
    </row>
    <row r="6" spans="1:3" s="23" customFormat="1" ht="15" customHeight="1">
      <c r="A6" s="21">
        <v>2</v>
      </c>
      <c r="B6" s="33" t="s">
        <v>39</v>
      </c>
      <c r="C6" s="34">
        <f>'P-101'!$G$35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98</v>
      </c>
      <c r="C9" s="32"/>
    </row>
    <row r="10" spans="1:3" s="23" customFormat="1" ht="15" customHeight="1">
      <c r="A10" s="21">
        <v>3</v>
      </c>
      <c r="B10" s="33" t="s">
        <v>99</v>
      </c>
      <c r="C10" s="34">
        <f>'P-101'!$G$47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4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G1"/>
    </sheetView>
  </sheetViews>
  <sheetFormatPr defaultColWidth="8.8515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8">
      <c r="A1" s="59" t="s">
        <v>147</v>
      </c>
      <c r="B1" s="59"/>
      <c r="C1" s="59"/>
      <c r="D1" s="59"/>
      <c r="E1" s="59"/>
      <c r="F1" s="59"/>
      <c r="G1" s="59"/>
    </row>
    <row r="2" spans="1:7" ht="11.2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79</v>
      </c>
      <c r="D3" s="12"/>
      <c r="E3" s="12"/>
      <c r="F3" s="11"/>
      <c r="G3" s="12"/>
    </row>
    <row r="4" spans="1:7" s="13" customFormat="1" ht="12" customHeight="1">
      <c r="A4" s="46">
        <v>1</v>
      </c>
      <c r="B4" s="11" t="s">
        <v>129</v>
      </c>
      <c r="C4" s="11" t="s">
        <v>130</v>
      </c>
      <c r="D4" s="53">
        <v>0</v>
      </c>
      <c r="E4" s="12">
        <v>16</v>
      </c>
      <c r="F4" s="11" t="s">
        <v>58</v>
      </c>
      <c r="G4" s="12">
        <f>D4*E4</f>
        <v>0</v>
      </c>
    </row>
    <row r="5" spans="1:7" s="13" customFormat="1" ht="12" customHeight="1">
      <c r="A5" s="46">
        <v>2</v>
      </c>
      <c r="B5" s="11" t="s">
        <v>132</v>
      </c>
      <c r="C5" s="11" t="s">
        <v>80</v>
      </c>
      <c r="D5" s="53">
        <v>0</v>
      </c>
      <c r="E5" s="12">
        <v>4</v>
      </c>
      <c r="F5" s="11" t="s">
        <v>58</v>
      </c>
      <c r="G5" s="12">
        <f>D5*E5</f>
        <v>0</v>
      </c>
    </row>
    <row r="6" spans="1:7" s="13" customFormat="1" ht="12" customHeight="1">
      <c r="A6" s="46">
        <v>3</v>
      </c>
      <c r="B6" s="11"/>
      <c r="C6" s="11" t="s">
        <v>131</v>
      </c>
      <c r="D6" s="53">
        <v>0</v>
      </c>
      <c r="E6" s="12">
        <v>1</v>
      </c>
      <c r="F6" s="11" t="s">
        <v>58</v>
      </c>
      <c r="G6" s="12">
        <f>D6*E6</f>
        <v>0</v>
      </c>
    </row>
    <row r="7" spans="1:7" s="13" customFormat="1" ht="12" customHeight="1">
      <c r="A7" s="46"/>
      <c r="B7" s="11"/>
      <c r="C7" s="11" t="s">
        <v>82</v>
      </c>
      <c r="D7" s="12"/>
      <c r="E7" s="12"/>
      <c r="F7" s="11"/>
      <c r="G7" s="12"/>
    </row>
    <row r="8" spans="1:7" s="13" customFormat="1" ht="12" customHeight="1">
      <c r="A8" s="46">
        <v>4</v>
      </c>
      <c r="B8" s="11">
        <v>210010108</v>
      </c>
      <c r="C8" s="11" t="s">
        <v>55</v>
      </c>
      <c r="D8" s="53">
        <v>0</v>
      </c>
      <c r="E8" s="12">
        <v>14</v>
      </c>
      <c r="F8" s="11" t="s">
        <v>56</v>
      </c>
      <c r="G8" s="12">
        <f>D8*E8</f>
        <v>0</v>
      </c>
    </row>
    <row r="9" spans="1:7" s="13" customFormat="1" ht="12" customHeight="1">
      <c r="A9" s="46">
        <v>5</v>
      </c>
      <c r="B9" s="11" t="s">
        <v>133</v>
      </c>
      <c r="C9" s="11" t="s">
        <v>85</v>
      </c>
      <c r="D9" s="53">
        <v>0</v>
      </c>
      <c r="E9" s="12">
        <v>2</v>
      </c>
      <c r="F9" s="11" t="s">
        <v>58</v>
      </c>
      <c r="G9" s="12">
        <f aca="true" t="shared" si="0" ref="G9:G18">D9*E9</f>
        <v>0</v>
      </c>
    </row>
    <row r="10" spans="1:7" s="13" customFormat="1" ht="12" customHeight="1">
      <c r="A10" s="46">
        <v>6</v>
      </c>
      <c r="B10" s="11">
        <v>210110001</v>
      </c>
      <c r="C10" s="11" t="s">
        <v>80</v>
      </c>
      <c r="D10" s="53">
        <v>0</v>
      </c>
      <c r="E10" s="12">
        <v>4</v>
      </c>
      <c r="F10" s="11" t="s">
        <v>58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210201025</v>
      </c>
      <c r="C11" s="11" t="s">
        <v>57</v>
      </c>
      <c r="D11" s="53">
        <v>0</v>
      </c>
      <c r="E11" s="12">
        <v>9</v>
      </c>
      <c r="F11" s="11" t="s">
        <v>58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210201047</v>
      </c>
      <c r="C12" s="11" t="s">
        <v>86</v>
      </c>
      <c r="D12" s="53">
        <v>0</v>
      </c>
      <c r="E12" s="12">
        <v>2</v>
      </c>
      <c r="F12" s="11" t="s">
        <v>58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210203811</v>
      </c>
      <c r="C13" s="11" t="s">
        <v>87</v>
      </c>
      <c r="D13" s="53">
        <v>0</v>
      </c>
      <c r="E13" s="12">
        <v>2</v>
      </c>
      <c r="F13" s="11" t="s">
        <v>58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210802109</v>
      </c>
      <c r="C14" s="11" t="s">
        <v>88</v>
      </c>
      <c r="D14" s="53">
        <v>0</v>
      </c>
      <c r="E14" s="12">
        <v>4</v>
      </c>
      <c r="F14" s="11" t="s">
        <v>56</v>
      </c>
      <c r="G14" s="12">
        <f t="shared" si="0"/>
        <v>0</v>
      </c>
    </row>
    <row r="15" spans="1:7" s="13" customFormat="1" ht="12" customHeight="1">
      <c r="A15" s="46">
        <v>11</v>
      </c>
      <c r="B15" s="11">
        <v>210810005</v>
      </c>
      <c r="C15" s="11" t="s">
        <v>59</v>
      </c>
      <c r="D15" s="53">
        <v>0</v>
      </c>
      <c r="E15" s="12">
        <v>29</v>
      </c>
      <c r="F15" s="11" t="s">
        <v>56</v>
      </c>
      <c r="G15" s="12">
        <f t="shared" si="0"/>
        <v>0</v>
      </c>
    </row>
    <row r="16" spans="1:7" s="13" customFormat="1" ht="12" customHeight="1">
      <c r="A16" s="46">
        <v>12</v>
      </c>
      <c r="B16" s="11">
        <v>210999001</v>
      </c>
      <c r="C16" s="11" t="s">
        <v>60</v>
      </c>
      <c r="D16" s="53">
        <v>0</v>
      </c>
      <c r="E16" s="12">
        <v>4</v>
      </c>
      <c r="F16" s="11" t="s">
        <v>58</v>
      </c>
      <c r="G16" s="12">
        <f t="shared" si="0"/>
        <v>0</v>
      </c>
    </row>
    <row r="17" spans="1:7" s="13" customFormat="1" ht="12" customHeight="1">
      <c r="A17" s="46">
        <v>13</v>
      </c>
      <c r="B17" s="11">
        <v>210999003</v>
      </c>
      <c r="C17" s="11" t="s">
        <v>61</v>
      </c>
      <c r="D17" s="53">
        <v>0</v>
      </c>
      <c r="E17" s="12">
        <v>16</v>
      </c>
      <c r="F17" s="11" t="s">
        <v>58</v>
      </c>
      <c r="G17" s="12">
        <f t="shared" si="0"/>
        <v>0</v>
      </c>
    </row>
    <row r="18" spans="1:7" s="13" customFormat="1" ht="12" customHeight="1">
      <c r="A18" s="46">
        <v>14</v>
      </c>
      <c r="B18" s="11">
        <v>210999004</v>
      </c>
      <c r="C18" s="11" t="s">
        <v>62</v>
      </c>
      <c r="D18" s="53">
        <v>0</v>
      </c>
      <c r="E18" s="12">
        <v>16</v>
      </c>
      <c r="F18" s="11" t="s">
        <v>58</v>
      </c>
      <c r="G18" s="12">
        <f t="shared" si="0"/>
        <v>0</v>
      </c>
    </row>
    <row r="19" spans="1:7" s="26" customFormat="1" ht="15" customHeight="1" thickBot="1">
      <c r="A19" s="42" t="s">
        <v>45</v>
      </c>
      <c r="G19" s="27">
        <f>SUM(G3:G18)</f>
        <v>0</v>
      </c>
    </row>
    <row r="20" spans="1:7" s="13" customFormat="1" ht="12" customHeight="1" thickTop="1">
      <c r="A20" s="43"/>
      <c r="B20" s="43"/>
      <c r="C20" s="43"/>
      <c r="D20" s="43"/>
      <c r="E20" s="43"/>
      <c r="F20" s="43"/>
      <c r="G20" s="44"/>
    </row>
    <row r="21" s="13" customFormat="1" ht="12" customHeight="1"/>
    <row r="22" spans="1:7" ht="18">
      <c r="A22" s="59" t="s">
        <v>18</v>
      </c>
      <c r="B22" s="59"/>
      <c r="C22" s="59"/>
      <c r="D22" s="59"/>
      <c r="E22" s="59"/>
      <c r="F22" s="59"/>
      <c r="G22" s="59"/>
    </row>
    <row r="23" spans="1:7" s="13" customFormat="1" ht="12" customHeight="1">
      <c r="A23" s="25" t="s">
        <v>11</v>
      </c>
      <c r="B23" s="45" t="s">
        <v>12</v>
      </c>
      <c r="C23" s="45" t="s">
        <v>13</v>
      </c>
      <c r="D23" s="25" t="s">
        <v>14</v>
      </c>
      <c r="E23" s="25" t="s">
        <v>15</v>
      </c>
      <c r="F23" s="45" t="s">
        <v>16</v>
      </c>
      <c r="G23" s="25" t="s">
        <v>17</v>
      </c>
    </row>
    <row r="24" spans="1:7" s="13" customFormat="1" ht="12" customHeight="1">
      <c r="A24" s="46">
        <v>1</v>
      </c>
      <c r="B24" s="11">
        <v>368</v>
      </c>
      <c r="C24" s="11" t="s">
        <v>90</v>
      </c>
      <c r="D24" s="53">
        <v>0</v>
      </c>
      <c r="E24" s="12">
        <v>2</v>
      </c>
      <c r="F24" s="11" t="s">
        <v>58</v>
      </c>
      <c r="G24" s="12">
        <f aca="true" t="shared" si="1" ref="G24:G32">D24*E24</f>
        <v>0</v>
      </c>
    </row>
    <row r="25" spans="1:7" s="13" customFormat="1" ht="12" customHeight="1">
      <c r="A25" s="46">
        <v>2</v>
      </c>
      <c r="B25" s="11">
        <v>701</v>
      </c>
      <c r="C25" s="11" t="s">
        <v>91</v>
      </c>
      <c r="D25" s="53">
        <v>0</v>
      </c>
      <c r="E25" s="12">
        <v>4</v>
      </c>
      <c r="F25" s="11" t="s">
        <v>58</v>
      </c>
      <c r="G25" s="12">
        <f t="shared" si="1"/>
        <v>0</v>
      </c>
    </row>
    <row r="26" spans="1:7" s="13" customFormat="1" ht="12" customHeight="1">
      <c r="A26" s="46">
        <v>3</v>
      </c>
      <c r="B26" s="11">
        <v>13004</v>
      </c>
      <c r="C26" s="11" t="s">
        <v>64</v>
      </c>
      <c r="D26" s="53">
        <v>0</v>
      </c>
      <c r="E26" s="12">
        <v>14</v>
      </c>
      <c r="F26" s="11" t="s">
        <v>56</v>
      </c>
      <c r="G26" s="12">
        <f>D26*E26</f>
        <v>0</v>
      </c>
    </row>
    <row r="27" spans="1:7" s="13" customFormat="1" ht="12" customHeight="1">
      <c r="A27" s="46">
        <v>4</v>
      </c>
      <c r="B27" s="11">
        <v>2081</v>
      </c>
      <c r="C27" s="11" t="s">
        <v>92</v>
      </c>
      <c r="D27" s="53">
        <v>0</v>
      </c>
      <c r="E27" s="12">
        <v>4</v>
      </c>
      <c r="F27" s="11" t="s">
        <v>56</v>
      </c>
      <c r="G27" s="12">
        <f t="shared" si="1"/>
        <v>0</v>
      </c>
    </row>
    <row r="28" spans="1:7" s="13" customFormat="1" ht="12" customHeight="1">
      <c r="A28" s="46">
        <v>5</v>
      </c>
      <c r="B28" s="11">
        <v>2914</v>
      </c>
      <c r="C28" s="11" t="s">
        <v>63</v>
      </c>
      <c r="D28" s="53">
        <v>0</v>
      </c>
      <c r="E28" s="12">
        <v>29</v>
      </c>
      <c r="F28" s="11" t="s">
        <v>56</v>
      </c>
      <c r="G28" s="12">
        <f t="shared" si="1"/>
        <v>0</v>
      </c>
    </row>
    <row r="29" spans="1:7" s="13" customFormat="1" ht="24" customHeight="1">
      <c r="A29" s="46">
        <v>6</v>
      </c>
      <c r="B29" s="11">
        <v>34801</v>
      </c>
      <c r="C29" s="11" t="s">
        <v>141</v>
      </c>
      <c r="D29" s="53">
        <v>0</v>
      </c>
      <c r="E29" s="12">
        <v>9</v>
      </c>
      <c r="F29" s="11" t="s">
        <v>58</v>
      </c>
      <c r="G29" s="12">
        <f t="shared" si="1"/>
        <v>0</v>
      </c>
    </row>
    <row r="30" spans="1:7" s="13" customFormat="1" ht="24" customHeight="1">
      <c r="A30" s="46">
        <v>7</v>
      </c>
      <c r="B30" s="11" t="s">
        <v>102</v>
      </c>
      <c r="C30" s="11" t="s">
        <v>142</v>
      </c>
      <c r="D30" s="53">
        <v>0</v>
      </c>
      <c r="E30" s="12">
        <v>2</v>
      </c>
      <c r="F30" s="11" t="s">
        <v>58</v>
      </c>
      <c r="G30" s="12">
        <f t="shared" si="1"/>
        <v>0</v>
      </c>
    </row>
    <row r="31" spans="1:7" s="13" customFormat="1" ht="12" customHeight="1">
      <c r="A31" s="46">
        <v>8</v>
      </c>
      <c r="B31" s="11">
        <v>34805</v>
      </c>
      <c r="C31" s="11" t="s">
        <v>135</v>
      </c>
      <c r="D31" s="53">
        <v>0</v>
      </c>
      <c r="E31" s="12">
        <v>2</v>
      </c>
      <c r="F31" s="11" t="s">
        <v>58</v>
      </c>
      <c r="G31" s="12">
        <f t="shared" si="1"/>
        <v>0</v>
      </c>
    </row>
    <row r="32" spans="1:7" s="13" customFormat="1" ht="12" customHeight="1">
      <c r="A32" s="46">
        <v>9</v>
      </c>
      <c r="B32" s="11">
        <v>34806</v>
      </c>
      <c r="C32" s="11" t="s">
        <v>94</v>
      </c>
      <c r="D32" s="53">
        <v>0</v>
      </c>
      <c r="E32" s="12">
        <v>2</v>
      </c>
      <c r="F32" s="11" t="s">
        <v>58</v>
      </c>
      <c r="G32" s="12">
        <f t="shared" si="1"/>
        <v>0</v>
      </c>
    </row>
    <row r="33" spans="1:7" s="13" customFormat="1" ht="12" customHeight="1">
      <c r="A33" s="10"/>
      <c r="B33" s="11"/>
      <c r="C33" s="11" t="s">
        <v>36</v>
      </c>
      <c r="D33" s="12">
        <f>SUM(G24:G32)</f>
        <v>0</v>
      </c>
      <c r="E33" s="12">
        <v>5</v>
      </c>
      <c r="F33" s="13" t="s">
        <v>37</v>
      </c>
      <c r="G33" s="12">
        <f>D33*E33/100</f>
        <v>0</v>
      </c>
    </row>
    <row r="34" spans="1:7" s="13" customFormat="1" ht="12" customHeight="1">
      <c r="A34" s="10"/>
      <c r="B34" s="11"/>
      <c r="C34" s="11" t="s">
        <v>38</v>
      </c>
      <c r="D34" s="12">
        <f>SUM(G26:G28)</f>
        <v>0</v>
      </c>
      <c r="E34" s="12">
        <v>5</v>
      </c>
      <c r="F34" s="13" t="s">
        <v>37</v>
      </c>
      <c r="G34" s="12">
        <f>D34*E34/100</f>
        <v>0</v>
      </c>
    </row>
    <row r="35" spans="1:7" s="26" customFormat="1" ht="15" customHeight="1" thickBot="1">
      <c r="A35" s="42" t="s">
        <v>46</v>
      </c>
      <c r="G35" s="27">
        <f>SUM(G24:G34)</f>
        <v>0</v>
      </c>
    </row>
    <row r="36" spans="1:7" s="13" customFormat="1" ht="12" customHeight="1" thickTop="1">
      <c r="A36" s="43"/>
      <c r="B36" s="43"/>
      <c r="C36" s="43"/>
      <c r="D36" s="43"/>
      <c r="E36" s="43"/>
      <c r="F36" s="43"/>
      <c r="G36" s="44"/>
    </row>
    <row r="37" s="13" customFormat="1" ht="12" customHeight="1"/>
    <row r="38" spans="1:7" ht="18">
      <c r="A38" s="59" t="s">
        <v>95</v>
      </c>
      <c r="B38" s="59"/>
      <c r="C38" s="59"/>
      <c r="D38" s="59"/>
      <c r="E38" s="59"/>
      <c r="F38" s="59"/>
      <c r="G38" s="59"/>
    </row>
    <row r="39" spans="1:7" s="13" customFormat="1" ht="12" customHeight="1">
      <c r="A39" s="25" t="s">
        <v>11</v>
      </c>
      <c r="B39" s="45" t="s">
        <v>12</v>
      </c>
      <c r="C39" s="45" t="s">
        <v>13</v>
      </c>
      <c r="D39" s="25" t="s">
        <v>14</v>
      </c>
      <c r="E39" s="25" t="s">
        <v>15</v>
      </c>
      <c r="F39" s="45" t="s">
        <v>16</v>
      </c>
      <c r="G39" s="25" t="s">
        <v>17</v>
      </c>
    </row>
    <row r="40" spans="1:7" s="13" customFormat="1" ht="12" customHeight="1">
      <c r="A40" s="46">
        <v>1</v>
      </c>
      <c r="B40" s="11" t="s">
        <v>49</v>
      </c>
      <c r="C40" s="47" t="s">
        <v>19</v>
      </c>
      <c r="D40" s="53">
        <v>0</v>
      </c>
      <c r="E40" s="12">
        <v>5</v>
      </c>
      <c r="F40" s="11" t="s">
        <v>48</v>
      </c>
      <c r="G40" s="12">
        <f aca="true" t="shared" si="2" ref="G40:G46">D40*E40</f>
        <v>0</v>
      </c>
    </row>
    <row r="41" spans="1:7" s="13" customFormat="1" ht="12" customHeight="1">
      <c r="A41" s="46">
        <v>2</v>
      </c>
      <c r="B41" s="11" t="s">
        <v>136</v>
      </c>
      <c r="C41" s="47" t="s">
        <v>65</v>
      </c>
      <c r="D41" s="53">
        <v>0</v>
      </c>
      <c r="E41" s="12">
        <v>2</v>
      </c>
      <c r="F41" s="11" t="s">
        <v>48</v>
      </c>
      <c r="G41" s="12">
        <f t="shared" si="2"/>
        <v>0</v>
      </c>
    </row>
    <row r="42" spans="1:7" s="13" customFormat="1" ht="12" customHeight="1">
      <c r="A42" s="46">
        <v>3</v>
      </c>
      <c r="B42" s="11" t="s">
        <v>137</v>
      </c>
      <c r="C42" s="13" t="s">
        <v>96</v>
      </c>
      <c r="D42" s="53">
        <v>0</v>
      </c>
      <c r="E42" s="12">
        <v>6</v>
      </c>
      <c r="F42" s="11" t="s">
        <v>195</v>
      </c>
      <c r="G42" s="12">
        <f t="shared" si="2"/>
        <v>0</v>
      </c>
    </row>
    <row r="43" spans="1:7" s="13" customFormat="1" ht="12" customHeight="1">
      <c r="A43" s="46">
        <v>4</v>
      </c>
      <c r="B43" s="11" t="s">
        <v>138</v>
      </c>
      <c r="C43" s="13" t="s">
        <v>198</v>
      </c>
      <c r="D43" s="53">
        <v>0</v>
      </c>
      <c r="E43" s="12">
        <v>64</v>
      </c>
      <c r="F43" s="11" t="s">
        <v>195</v>
      </c>
      <c r="G43" s="12">
        <f t="shared" si="2"/>
        <v>0</v>
      </c>
    </row>
    <row r="44" spans="1:7" s="13" customFormat="1" ht="12" customHeight="1">
      <c r="A44" s="46">
        <v>5</v>
      </c>
      <c r="B44" s="11" t="s">
        <v>139</v>
      </c>
      <c r="C44" s="47" t="s">
        <v>50</v>
      </c>
      <c r="D44" s="53">
        <v>0</v>
      </c>
      <c r="E44" s="12">
        <v>4</v>
      </c>
      <c r="F44" s="11" t="s">
        <v>48</v>
      </c>
      <c r="G44" s="12">
        <f t="shared" si="2"/>
        <v>0</v>
      </c>
    </row>
    <row r="45" spans="1:7" s="13" customFormat="1" ht="12" customHeight="1">
      <c r="A45" s="46">
        <v>6</v>
      </c>
      <c r="B45" s="11" t="s">
        <v>140</v>
      </c>
      <c r="C45" s="47" t="s">
        <v>97</v>
      </c>
      <c r="D45" s="53">
        <v>0</v>
      </c>
      <c r="E45" s="12">
        <v>1</v>
      </c>
      <c r="F45" s="11" t="s">
        <v>58</v>
      </c>
      <c r="G45" s="12">
        <f t="shared" si="2"/>
        <v>0</v>
      </c>
    </row>
    <row r="46" spans="1:7" s="13" customFormat="1" ht="12" customHeight="1">
      <c r="A46" s="46">
        <v>7</v>
      </c>
      <c r="B46" s="11" t="s">
        <v>199</v>
      </c>
      <c r="C46" s="47" t="s">
        <v>66</v>
      </c>
      <c r="D46" s="53">
        <v>0</v>
      </c>
      <c r="E46" s="12">
        <v>1</v>
      </c>
      <c r="F46" s="11" t="s">
        <v>58</v>
      </c>
      <c r="G46" s="12">
        <f t="shared" si="2"/>
        <v>0</v>
      </c>
    </row>
    <row r="47" spans="1:7" s="26" customFormat="1" ht="15" customHeight="1" thickBot="1">
      <c r="A47" s="42" t="s">
        <v>47</v>
      </c>
      <c r="G47" s="27">
        <f>SUM(G40:G46)</f>
        <v>0</v>
      </c>
    </row>
    <row r="48" spans="1:7" ht="12.75" thickTop="1">
      <c r="A48" s="8"/>
      <c r="B48" s="8"/>
      <c r="C48" s="8"/>
      <c r="D48" s="8"/>
      <c r="E48" s="8"/>
      <c r="F48" s="8"/>
      <c r="G48" s="9"/>
    </row>
    <row r="49" ht="12.75">
      <c r="A49" s="24" t="s">
        <v>67</v>
      </c>
    </row>
    <row r="50" ht="12.75">
      <c r="A50" s="24" t="s">
        <v>148</v>
      </c>
    </row>
  </sheetData>
  <sheetProtection/>
  <mergeCells count="3">
    <mergeCell ref="A1:G1"/>
    <mergeCell ref="A22:G22"/>
    <mergeCell ref="A38:G38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8.8515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8">
      <c r="A1" s="58" t="s">
        <v>149</v>
      </c>
      <c r="B1" s="58"/>
      <c r="C1" s="58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'P-102'!$G$21</f>
        <v>0</v>
      </c>
    </row>
    <row r="6" spans="1:3" s="23" customFormat="1" ht="15" customHeight="1">
      <c r="A6" s="21">
        <v>2</v>
      </c>
      <c r="B6" s="33" t="s">
        <v>39</v>
      </c>
      <c r="C6" s="34">
        <f>'P-102'!$G$40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98</v>
      </c>
      <c r="C9" s="32"/>
    </row>
    <row r="10" spans="1:3" s="23" customFormat="1" ht="15" customHeight="1">
      <c r="A10" s="21">
        <v>3</v>
      </c>
      <c r="B10" s="33" t="s">
        <v>99</v>
      </c>
      <c r="C10" s="34">
        <f>'P-102'!$G$52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4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G1"/>
    </sheetView>
  </sheetViews>
  <sheetFormatPr defaultColWidth="8.8515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8">
      <c r="A1" s="59" t="s">
        <v>150</v>
      </c>
      <c r="B1" s="59"/>
      <c r="C1" s="59"/>
      <c r="D1" s="59"/>
      <c r="E1" s="59"/>
      <c r="F1" s="59"/>
      <c r="G1" s="59"/>
    </row>
    <row r="2" spans="1:7" ht="11.2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79</v>
      </c>
      <c r="D3" s="12"/>
      <c r="E3" s="12"/>
      <c r="F3" s="11"/>
      <c r="G3" s="12"/>
    </row>
    <row r="4" spans="1:7" s="13" customFormat="1" ht="12" customHeight="1">
      <c r="A4" s="46">
        <v>1</v>
      </c>
      <c r="B4" s="11" t="s">
        <v>100</v>
      </c>
      <c r="C4" s="11" t="s">
        <v>101</v>
      </c>
      <c r="D4" s="53">
        <v>0</v>
      </c>
      <c r="E4" s="12">
        <v>15</v>
      </c>
      <c r="F4" s="11" t="s">
        <v>58</v>
      </c>
      <c r="G4" s="12">
        <f>D4*E4</f>
        <v>0</v>
      </c>
    </row>
    <row r="5" spans="1:7" s="13" customFormat="1" ht="12" customHeight="1">
      <c r="A5" s="46">
        <v>2</v>
      </c>
      <c r="B5" s="11" t="s">
        <v>132</v>
      </c>
      <c r="C5" s="11" t="s">
        <v>80</v>
      </c>
      <c r="D5" s="53">
        <v>0</v>
      </c>
      <c r="E5" s="12">
        <v>3</v>
      </c>
      <c r="F5" s="11" t="s">
        <v>58</v>
      </c>
      <c r="G5" s="12">
        <f>D5*E5</f>
        <v>0</v>
      </c>
    </row>
    <row r="6" spans="1:7" s="13" customFormat="1" ht="12" customHeight="1">
      <c r="A6" s="46">
        <v>3</v>
      </c>
      <c r="B6" s="11"/>
      <c r="C6" s="11" t="s">
        <v>131</v>
      </c>
      <c r="D6" s="53">
        <v>0</v>
      </c>
      <c r="E6" s="12">
        <v>1</v>
      </c>
      <c r="F6" s="11" t="s">
        <v>58</v>
      </c>
      <c r="G6" s="12">
        <f>D6*E6</f>
        <v>0</v>
      </c>
    </row>
    <row r="7" spans="1:7" s="13" customFormat="1" ht="12" customHeight="1">
      <c r="A7" s="46"/>
      <c r="B7" s="11"/>
      <c r="C7" s="11" t="s">
        <v>82</v>
      </c>
      <c r="D7" s="12"/>
      <c r="E7" s="12"/>
      <c r="F7" s="11"/>
      <c r="G7" s="12"/>
    </row>
    <row r="8" spans="1:7" s="13" customFormat="1" ht="12" customHeight="1">
      <c r="A8" s="46">
        <v>4</v>
      </c>
      <c r="B8" s="11">
        <v>210010108</v>
      </c>
      <c r="C8" s="11" t="s">
        <v>55</v>
      </c>
      <c r="D8" s="53">
        <v>0</v>
      </c>
      <c r="E8" s="12">
        <v>18</v>
      </c>
      <c r="F8" s="11" t="s">
        <v>56</v>
      </c>
      <c r="G8" s="12">
        <f>D8*E8</f>
        <v>0</v>
      </c>
    </row>
    <row r="9" spans="1:7" s="13" customFormat="1" ht="12" customHeight="1">
      <c r="A9" s="46">
        <v>5</v>
      </c>
      <c r="B9" s="11">
        <v>210010301</v>
      </c>
      <c r="C9" s="11" t="s">
        <v>83</v>
      </c>
      <c r="D9" s="53">
        <v>0</v>
      </c>
      <c r="E9" s="12">
        <v>1</v>
      </c>
      <c r="F9" s="11" t="s">
        <v>58</v>
      </c>
      <c r="G9" s="12">
        <f aca="true" t="shared" si="0" ref="G9:G20">D9*E9</f>
        <v>0</v>
      </c>
    </row>
    <row r="10" spans="1:7" s="13" customFormat="1" ht="12" customHeight="1">
      <c r="A10" s="46">
        <v>6</v>
      </c>
      <c r="B10" s="11">
        <v>210010321</v>
      </c>
      <c r="C10" s="11" t="s">
        <v>84</v>
      </c>
      <c r="D10" s="53">
        <v>0</v>
      </c>
      <c r="E10" s="12">
        <v>1</v>
      </c>
      <c r="F10" s="11" t="s">
        <v>58</v>
      </c>
      <c r="G10" s="12">
        <f t="shared" si="0"/>
        <v>0</v>
      </c>
    </row>
    <row r="11" spans="1:7" s="13" customFormat="1" ht="12" customHeight="1">
      <c r="A11" s="46">
        <v>7</v>
      </c>
      <c r="B11" s="11" t="s">
        <v>133</v>
      </c>
      <c r="C11" s="11" t="s">
        <v>85</v>
      </c>
      <c r="D11" s="53">
        <v>0</v>
      </c>
      <c r="E11" s="12">
        <v>5</v>
      </c>
      <c r="F11" s="11" t="s">
        <v>58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210110001</v>
      </c>
      <c r="C12" s="11" t="s">
        <v>80</v>
      </c>
      <c r="D12" s="53">
        <v>0</v>
      </c>
      <c r="E12" s="12">
        <v>4</v>
      </c>
      <c r="F12" s="11" t="s">
        <v>58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210201025</v>
      </c>
      <c r="C13" s="11" t="s">
        <v>57</v>
      </c>
      <c r="D13" s="53">
        <v>0</v>
      </c>
      <c r="E13" s="12">
        <v>9</v>
      </c>
      <c r="F13" s="11" t="s">
        <v>58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210201047</v>
      </c>
      <c r="C14" s="11" t="s">
        <v>86</v>
      </c>
      <c r="D14" s="53">
        <v>0</v>
      </c>
      <c r="E14" s="12">
        <v>2</v>
      </c>
      <c r="F14" s="11" t="s">
        <v>58</v>
      </c>
      <c r="G14" s="12">
        <f t="shared" si="0"/>
        <v>0</v>
      </c>
    </row>
    <row r="15" spans="1:7" s="13" customFormat="1" ht="12" customHeight="1">
      <c r="A15" s="46">
        <v>11</v>
      </c>
      <c r="B15" s="11">
        <v>210203811</v>
      </c>
      <c r="C15" s="11" t="s">
        <v>87</v>
      </c>
      <c r="D15" s="53">
        <v>0</v>
      </c>
      <c r="E15" s="12">
        <v>2</v>
      </c>
      <c r="F15" s="11" t="s">
        <v>58</v>
      </c>
      <c r="G15" s="12">
        <f t="shared" si="0"/>
        <v>0</v>
      </c>
    </row>
    <row r="16" spans="1:7" s="13" customFormat="1" ht="12" customHeight="1">
      <c r="A16" s="46">
        <v>12</v>
      </c>
      <c r="B16" s="11">
        <v>210802109</v>
      </c>
      <c r="C16" s="11" t="s">
        <v>88</v>
      </c>
      <c r="D16" s="53">
        <v>0</v>
      </c>
      <c r="E16" s="12">
        <v>4</v>
      </c>
      <c r="F16" s="11" t="s">
        <v>56</v>
      </c>
      <c r="G16" s="12">
        <f t="shared" si="0"/>
        <v>0</v>
      </c>
    </row>
    <row r="17" spans="1:7" s="13" customFormat="1" ht="12" customHeight="1">
      <c r="A17" s="46">
        <v>13</v>
      </c>
      <c r="B17" s="11">
        <v>210810005</v>
      </c>
      <c r="C17" s="11" t="s">
        <v>59</v>
      </c>
      <c r="D17" s="53">
        <v>0</v>
      </c>
      <c r="E17" s="12">
        <v>35</v>
      </c>
      <c r="F17" s="11" t="s">
        <v>56</v>
      </c>
      <c r="G17" s="12">
        <f t="shared" si="0"/>
        <v>0</v>
      </c>
    </row>
    <row r="18" spans="1:7" s="13" customFormat="1" ht="12" customHeight="1">
      <c r="A18" s="46">
        <v>14</v>
      </c>
      <c r="B18" s="11">
        <v>210999001</v>
      </c>
      <c r="C18" s="11" t="s">
        <v>60</v>
      </c>
      <c r="D18" s="53">
        <v>0</v>
      </c>
      <c r="E18" s="12">
        <v>4</v>
      </c>
      <c r="F18" s="11" t="s">
        <v>58</v>
      </c>
      <c r="G18" s="12">
        <f t="shared" si="0"/>
        <v>0</v>
      </c>
    </row>
    <row r="19" spans="1:7" s="13" customFormat="1" ht="12" customHeight="1">
      <c r="A19" s="46">
        <v>15</v>
      </c>
      <c r="B19" s="11">
        <v>210999003</v>
      </c>
      <c r="C19" s="11" t="s">
        <v>61</v>
      </c>
      <c r="D19" s="53">
        <v>0</v>
      </c>
      <c r="E19" s="12">
        <v>15</v>
      </c>
      <c r="F19" s="11" t="s">
        <v>58</v>
      </c>
      <c r="G19" s="12">
        <f t="shared" si="0"/>
        <v>0</v>
      </c>
    </row>
    <row r="20" spans="1:7" s="13" customFormat="1" ht="12" customHeight="1">
      <c r="A20" s="46">
        <v>16</v>
      </c>
      <c r="B20" s="11">
        <v>210999004</v>
      </c>
      <c r="C20" s="11" t="s">
        <v>62</v>
      </c>
      <c r="D20" s="53">
        <v>0</v>
      </c>
      <c r="E20" s="12">
        <v>15</v>
      </c>
      <c r="F20" s="11" t="s">
        <v>58</v>
      </c>
      <c r="G20" s="12">
        <f t="shared" si="0"/>
        <v>0</v>
      </c>
    </row>
    <row r="21" spans="1:7" s="26" customFormat="1" ht="15" customHeight="1" thickBot="1">
      <c r="A21" s="42" t="s">
        <v>45</v>
      </c>
      <c r="G21" s="27">
        <f>SUM(G3:G20)</f>
        <v>0</v>
      </c>
    </row>
    <row r="22" spans="1:7" s="13" customFormat="1" ht="12" customHeight="1" thickTop="1">
      <c r="A22" s="43"/>
      <c r="B22" s="43"/>
      <c r="C22" s="43"/>
      <c r="D22" s="43"/>
      <c r="E22" s="43"/>
      <c r="F22" s="43"/>
      <c r="G22" s="44"/>
    </row>
    <row r="23" s="13" customFormat="1" ht="12" customHeight="1"/>
    <row r="24" spans="1:7" ht="18">
      <c r="A24" s="59" t="s">
        <v>18</v>
      </c>
      <c r="B24" s="59"/>
      <c r="C24" s="59"/>
      <c r="D24" s="59"/>
      <c r="E24" s="59"/>
      <c r="F24" s="59"/>
      <c r="G24" s="59"/>
    </row>
    <row r="25" spans="1:7" s="13" customFormat="1" ht="12" customHeight="1">
      <c r="A25" s="25" t="s">
        <v>11</v>
      </c>
      <c r="B25" s="45" t="s">
        <v>12</v>
      </c>
      <c r="C25" s="45" t="s">
        <v>13</v>
      </c>
      <c r="D25" s="25" t="s">
        <v>14</v>
      </c>
      <c r="E25" s="25" t="s">
        <v>15</v>
      </c>
      <c r="F25" s="45" t="s">
        <v>16</v>
      </c>
      <c r="G25" s="25" t="s">
        <v>17</v>
      </c>
    </row>
    <row r="26" spans="1:7" s="13" customFormat="1" ht="12" customHeight="1">
      <c r="A26" s="46">
        <v>1</v>
      </c>
      <c r="B26" s="11">
        <v>316</v>
      </c>
      <c r="C26" s="11" t="s">
        <v>134</v>
      </c>
      <c r="D26" s="53">
        <v>0</v>
      </c>
      <c r="E26" s="12">
        <v>1</v>
      </c>
      <c r="F26" s="11" t="s">
        <v>58</v>
      </c>
      <c r="G26" s="12">
        <f aca="true" t="shared" si="1" ref="G26:G37">D26*E26</f>
        <v>0</v>
      </c>
    </row>
    <row r="27" spans="1:7" s="13" customFormat="1" ht="12" customHeight="1">
      <c r="A27" s="46">
        <v>2</v>
      </c>
      <c r="B27" s="11">
        <v>318</v>
      </c>
      <c r="C27" s="11" t="s">
        <v>89</v>
      </c>
      <c r="D27" s="53">
        <v>0</v>
      </c>
      <c r="E27" s="12">
        <v>1</v>
      </c>
      <c r="F27" s="11" t="s">
        <v>58</v>
      </c>
      <c r="G27" s="12">
        <f t="shared" si="1"/>
        <v>0</v>
      </c>
    </row>
    <row r="28" spans="1:7" s="13" customFormat="1" ht="12" customHeight="1">
      <c r="A28" s="46">
        <v>3</v>
      </c>
      <c r="B28" s="11">
        <v>368</v>
      </c>
      <c r="C28" s="11" t="s">
        <v>90</v>
      </c>
      <c r="D28" s="53">
        <v>0</v>
      </c>
      <c r="E28" s="12">
        <v>5</v>
      </c>
      <c r="F28" s="11" t="s">
        <v>58</v>
      </c>
      <c r="G28" s="12">
        <f t="shared" si="1"/>
        <v>0</v>
      </c>
    </row>
    <row r="29" spans="1:7" s="13" customFormat="1" ht="12" customHeight="1">
      <c r="A29" s="46">
        <v>4</v>
      </c>
      <c r="B29" s="11">
        <v>701</v>
      </c>
      <c r="C29" s="11" t="s">
        <v>91</v>
      </c>
      <c r="D29" s="53">
        <v>0</v>
      </c>
      <c r="E29" s="12">
        <v>4</v>
      </c>
      <c r="F29" s="11" t="s">
        <v>58</v>
      </c>
      <c r="G29" s="12">
        <f t="shared" si="1"/>
        <v>0</v>
      </c>
    </row>
    <row r="30" spans="1:7" s="13" customFormat="1" ht="12" customHeight="1">
      <c r="A30" s="46">
        <v>5</v>
      </c>
      <c r="B30" s="11">
        <v>13004</v>
      </c>
      <c r="C30" s="11" t="s">
        <v>64</v>
      </c>
      <c r="D30" s="53">
        <v>0</v>
      </c>
      <c r="E30" s="12">
        <v>18</v>
      </c>
      <c r="F30" s="11" t="s">
        <v>56</v>
      </c>
      <c r="G30" s="12">
        <f>D30*E30</f>
        <v>0</v>
      </c>
    </row>
    <row r="31" spans="1:7" s="13" customFormat="1" ht="12" customHeight="1">
      <c r="A31" s="46">
        <v>6</v>
      </c>
      <c r="B31" s="11">
        <v>2081</v>
      </c>
      <c r="C31" s="11" t="s">
        <v>92</v>
      </c>
      <c r="D31" s="53">
        <v>0</v>
      </c>
      <c r="E31" s="12">
        <v>4</v>
      </c>
      <c r="F31" s="11" t="s">
        <v>56</v>
      </c>
      <c r="G31" s="12">
        <f t="shared" si="1"/>
        <v>0</v>
      </c>
    </row>
    <row r="32" spans="1:7" s="13" customFormat="1" ht="12" customHeight="1">
      <c r="A32" s="46">
        <v>7</v>
      </c>
      <c r="B32" s="11">
        <v>2914</v>
      </c>
      <c r="C32" s="11" t="s">
        <v>63</v>
      </c>
      <c r="D32" s="53">
        <v>0</v>
      </c>
      <c r="E32" s="12">
        <v>33</v>
      </c>
      <c r="F32" s="11" t="s">
        <v>56</v>
      </c>
      <c r="G32" s="12">
        <f t="shared" si="1"/>
        <v>0</v>
      </c>
    </row>
    <row r="33" spans="1:7" s="13" customFormat="1" ht="12" customHeight="1">
      <c r="A33" s="46">
        <v>8</v>
      </c>
      <c r="B33" s="11">
        <v>2914</v>
      </c>
      <c r="C33" s="11" t="s">
        <v>93</v>
      </c>
      <c r="D33" s="53">
        <v>0</v>
      </c>
      <c r="E33" s="12">
        <v>2</v>
      </c>
      <c r="F33" s="11" t="s">
        <v>56</v>
      </c>
      <c r="G33" s="12">
        <f>D33*E33</f>
        <v>0</v>
      </c>
    </row>
    <row r="34" spans="1:7" s="13" customFormat="1" ht="24" customHeight="1">
      <c r="A34" s="46">
        <v>9</v>
      </c>
      <c r="B34" s="11">
        <v>34801</v>
      </c>
      <c r="C34" s="11" t="s">
        <v>141</v>
      </c>
      <c r="D34" s="53">
        <v>0</v>
      </c>
      <c r="E34" s="12">
        <v>9</v>
      </c>
      <c r="F34" s="11" t="s">
        <v>58</v>
      </c>
      <c r="G34" s="12">
        <f t="shared" si="1"/>
        <v>0</v>
      </c>
    </row>
    <row r="35" spans="1:7" s="13" customFormat="1" ht="24" customHeight="1">
      <c r="A35" s="46">
        <v>10</v>
      </c>
      <c r="B35" s="11" t="s">
        <v>102</v>
      </c>
      <c r="C35" s="11" t="s">
        <v>142</v>
      </c>
      <c r="D35" s="53">
        <v>0</v>
      </c>
      <c r="E35" s="12">
        <v>2</v>
      </c>
      <c r="F35" s="11" t="s">
        <v>58</v>
      </c>
      <c r="G35" s="12">
        <f t="shared" si="1"/>
        <v>0</v>
      </c>
    </row>
    <row r="36" spans="1:7" s="13" customFormat="1" ht="12" customHeight="1">
      <c r="A36" s="46">
        <v>11</v>
      </c>
      <c r="B36" s="11">
        <v>34805</v>
      </c>
      <c r="C36" s="11" t="s">
        <v>135</v>
      </c>
      <c r="D36" s="53">
        <v>0</v>
      </c>
      <c r="E36" s="12">
        <v>2</v>
      </c>
      <c r="F36" s="11" t="s">
        <v>58</v>
      </c>
      <c r="G36" s="12">
        <f t="shared" si="1"/>
        <v>0</v>
      </c>
    </row>
    <row r="37" spans="1:7" s="13" customFormat="1" ht="12" customHeight="1">
      <c r="A37" s="46">
        <v>12</v>
      </c>
      <c r="B37" s="11">
        <v>34806</v>
      </c>
      <c r="C37" s="11" t="s">
        <v>94</v>
      </c>
      <c r="D37" s="53">
        <v>0</v>
      </c>
      <c r="E37" s="12">
        <v>2</v>
      </c>
      <c r="F37" s="11" t="s">
        <v>58</v>
      </c>
      <c r="G37" s="12">
        <f t="shared" si="1"/>
        <v>0</v>
      </c>
    </row>
    <row r="38" spans="1:7" s="13" customFormat="1" ht="12" customHeight="1">
      <c r="A38" s="10"/>
      <c r="B38" s="11"/>
      <c r="C38" s="11" t="s">
        <v>36</v>
      </c>
      <c r="D38" s="12">
        <f>SUM(G26:G37)</f>
        <v>0</v>
      </c>
      <c r="E38" s="12">
        <v>5</v>
      </c>
      <c r="F38" s="13" t="s">
        <v>37</v>
      </c>
      <c r="G38" s="12">
        <f>D38*E38/100</f>
        <v>0</v>
      </c>
    </row>
    <row r="39" spans="1:7" s="13" customFormat="1" ht="12" customHeight="1">
      <c r="A39" s="10"/>
      <c r="B39" s="11"/>
      <c r="C39" s="11" t="s">
        <v>38</v>
      </c>
      <c r="D39" s="12">
        <f>SUM(G30:G33)</f>
        <v>0</v>
      </c>
      <c r="E39" s="12">
        <v>5</v>
      </c>
      <c r="F39" s="13" t="s">
        <v>37</v>
      </c>
      <c r="G39" s="12">
        <f>D39*E39/100</f>
        <v>0</v>
      </c>
    </row>
    <row r="40" spans="1:7" s="26" customFormat="1" ht="15" customHeight="1" thickBot="1">
      <c r="A40" s="42" t="s">
        <v>46</v>
      </c>
      <c r="G40" s="27">
        <f>SUM(G26:G39)</f>
        <v>0</v>
      </c>
    </row>
    <row r="41" spans="1:7" s="13" customFormat="1" ht="12" customHeight="1" thickTop="1">
      <c r="A41" s="43"/>
      <c r="B41" s="43"/>
      <c r="C41" s="43"/>
      <c r="D41" s="43"/>
      <c r="E41" s="43"/>
      <c r="F41" s="43"/>
      <c r="G41" s="44"/>
    </row>
    <row r="42" s="13" customFormat="1" ht="12" customHeight="1"/>
    <row r="43" spans="1:7" ht="18">
      <c r="A43" s="59" t="s">
        <v>95</v>
      </c>
      <c r="B43" s="59"/>
      <c r="C43" s="59"/>
      <c r="D43" s="59"/>
      <c r="E43" s="59"/>
      <c r="F43" s="59"/>
      <c r="G43" s="59"/>
    </row>
    <row r="44" spans="1:7" s="13" customFormat="1" ht="12" customHeight="1">
      <c r="A44" s="25" t="s">
        <v>11</v>
      </c>
      <c r="B44" s="45" t="s">
        <v>12</v>
      </c>
      <c r="C44" s="45" t="s">
        <v>13</v>
      </c>
      <c r="D44" s="25" t="s">
        <v>14</v>
      </c>
      <c r="E44" s="25" t="s">
        <v>15</v>
      </c>
      <c r="F44" s="45" t="s">
        <v>16</v>
      </c>
      <c r="G44" s="25" t="s">
        <v>17</v>
      </c>
    </row>
    <row r="45" spans="1:7" s="13" customFormat="1" ht="12" customHeight="1">
      <c r="A45" s="46">
        <v>1</v>
      </c>
      <c r="B45" s="11" t="s">
        <v>49</v>
      </c>
      <c r="C45" s="47" t="s">
        <v>19</v>
      </c>
      <c r="D45" s="53">
        <v>0</v>
      </c>
      <c r="E45" s="12">
        <v>5</v>
      </c>
      <c r="F45" s="11" t="s">
        <v>48</v>
      </c>
      <c r="G45" s="12">
        <f aca="true" t="shared" si="2" ref="G45:G51">D45*E45</f>
        <v>0</v>
      </c>
    </row>
    <row r="46" spans="1:7" s="13" customFormat="1" ht="12" customHeight="1">
      <c r="A46" s="46">
        <v>2</v>
      </c>
      <c r="B46" s="11" t="s">
        <v>136</v>
      </c>
      <c r="C46" s="47" t="s">
        <v>65</v>
      </c>
      <c r="D46" s="53">
        <v>0</v>
      </c>
      <c r="E46" s="12">
        <v>2</v>
      </c>
      <c r="F46" s="11" t="s">
        <v>48</v>
      </c>
      <c r="G46" s="12">
        <f t="shared" si="2"/>
        <v>0</v>
      </c>
    </row>
    <row r="47" spans="1:7" s="13" customFormat="1" ht="12" customHeight="1">
      <c r="A47" s="46">
        <v>3</v>
      </c>
      <c r="B47" s="11" t="s">
        <v>137</v>
      </c>
      <c r="C47" s="13" t="s">
        <v>96</v>
      </c>
      <c r="D47" s="53">
        <v>0</v>
      </c>
      <c r="E47" s="12">
        <v>12</v>
      </c>
      <c r="F47" s="11" t="s">
        <v>195</v>
      </c>
      <c r="G47" s="12">
        <f t="shared" si="2"/>
        <v>0</v>
      </c>
    </row>
    <row r="48" spans="1:7" s="13" customFormat="1" ht="12" customHeight="1">
      <c r="A48" s="46">
        <v>4</v>
      </c>
      <c r="B48" s="11" t="s">
        <v>138</v>
      </c>
      <c r="C48" s="13" t="s">
        <v>198</v>
      </c>
      <c r="D48" s="53">
        <v>0</v>
      </c>
      <c r="E48" s="12">
        <v>66</v>
      </c>
      <c r="F48" s="11" t="s">
        <v>195</v>
      </c>
      <c r="G48" s="12">
        <f t="shared" si="2"/>
        <v>0</v>
      </c>
    </row>
    <row r="49" spans="1:7" s="13" customFormat="1" ht="12" customHeight="1">
      <c r="A49" s="46">
        <v>5</v>
      </c>
      <c r="B49" s="11" t="s">
        <v>139</v>
      </c>
      <c r="C49" s="47" t="s">
        <v>50</v>
      </c>
      <c r="D49" s="53">
        <v>0</v>
      </c>
      <c r="E49" s="12">
        <v>4</v>
      </c>
      <c r="F49" s="11" t="s">
        <v>48</v>
      </c>
      <c r="G49" s="12">
        <f t="shared" si="2"/>
        <v>0</v>
      </c>
    </row>
    <row r="50" spans="1:7" s="13" customFormat="1" ht="12" customHeight="1">
      <c r="A50" s="46">
        <v>6</v>
      </c>
      <c r="B50" s="11" t="s">
        <v>140</v>
      </c>
      <c r="C50" s="47" t="s">
        <v>97</v>
      </c>
      <c r="D50" s="53">
        <v>0</v>
      </c>
      <c r="E50" s="12">
        <v>1</v>
      </c>
      <c r="F50" s="11" t="s">
        <v>58</v>
      </c>
      <c r="G50" s="12">
        <f t="shared" si="2"/>
        <v>0</v>
      </c>
    </row>
    <row r="51" spans="1:7" s="13" customFormat="1" ht="12" customHeight="1">
      <c r="A51" s="46">
        <v>7</v>
      </c>
      <c r="B51" s="11" t="s">
        <v>199</v>
      </c>
      <c r="C51" s="47" t="s">
        <v>66</v>
      </c>
      <c r="D51" s="53">
        <v>0</v>
      </c>
      <c r="E51" s="12">
        <v>1</v>
      </c>
      <c r="F51" s="11" t="s">
        <v>58</v>
      </c>
      <c r="G51" s="12">
        <f t="shared" si="2"/>
        <v>0</v>
      </c>
    </row>
    <row r="52" spans="1:7" s="26" customFormat="1" ht="15" customHeight="1" thickBot="1">
      <c r="A52" s="42" t="s">
        <v>47</v>
      </c>
      <c r="G52" s="27">
        <f>SUM(G45:G51)</f>
        <v>0</v>
      </c>
    </row>
    <row r="53" spans="1:7" ht="12.75" thickTop="1">
      <c r="A53" s="8"/>
      <c r="B53" s="8"/>
      <c r="C53" s="8"/>
      <c r="D53" s="8"/>
      <c r="E53" s="8"/>
      <c r="F53" s="8"/>
      <c r="G53" s="9"/>
    </row>
    <row r="54" ht="12.75">
      <c r="A54" s="24" t="s">
        <v>67</v>
      </c>
    </row>
    <row r="55" ht="12.75">
      <c r="A55" s="24" t="s">
        <v>148</v>
      </c>
    </row>
  </sheetData>
  <sheetProtection/>
  <mergeCells count="3">
    <mergeCell ref="A1:G1"/>
    <mergeCell ref="A24:G24"/>
    <mergeCell ref="A43:G4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8.8515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8">
      <c r="A1" s="58" t="s">
        <v>151</v>
      </c>
      <c r="B1" s="58"/>
      <c r="C1" s="58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'P-126'!$G$19</f>
        <v>0</v>
      </c>
    </row>
    <row r="6" spans="1:3" s="23" customFormat="1" ht="15" customHeight="1">
      <c r="A6" s="21">
        <v>2</v>
      </c>
      <c r="B6" s="33" t="s">
        <v>39</v>
      </c>
      <c r="C6" s="34">
        <f>'P-126'!$G$35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98</v>
      </c>
      <c r="C9" s="32"/>
    </row>
    <row r="10" spans="1:3" s="23" customFormat="1" ht="15" customHeight="1">
      <c r="A10" s="21">
        <v>3</v>
      </c>
      <c r="B10" s="33" t="s">
        <v>99</v>
      </c>
      <c r="C10" s="34">
        <f>'P-126'!$G$47</f>
        <v>0</v>
      </c>
    </row>
    <row r="11" spans="1:3" s="23" customFormat="1" ht="15" customHeight="1">
      <c r="A11" s="35"/>
      <c r="B11" s="36" t="s">
        <v>27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28</v>
      </c>
      <c r="B13" s="31" t="s">
        <v>29</v>
      </c>
      <c r="C13" s="32"/>
    </row>
    <row r="14" spans="1:3" s="23" customFormat="1" ht="15" customHeight="1">
      <c r="A14" s="35"/>
      <c r="B14" s="36" t="s">
        <v>30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31</v>
      </c>
      <c r="B16" s="31" t="s">
        <v>32</v>
      </c>
      <c r="C16" s="32"/>
    </row>
    <row r="17" spans="1:5" s="23" customFormat="1" ht="15" customHeight="1">
      <c r="A17" s="21">
        <v>4</v>
      </c>
      <c r="B17" s="33" t="s">
        <v>40</v>
      </c>
      <c r="C17" s="34">
        <f>(C5+C6)*D17/100</f>
        <v>0</v>
      </c>
      <c r="D17" s="23">
        <v>3.6</v>
      </c>
      <c r="E17" s="23" t="s">
        <v>37</v>
      </c>
    </row>
    <row r="18" spans="1:5" s="23" customFormat="1" ht="15" customHeight="1">
      <c r="A18" s="21">
        <v>5</v>
      </c>
      <c r="B18" s="33" t="s">
        <v>41</v>
      </c>
      <c r="C18" s="34">
        <f>(C5+C6)*D18/100</f>
        <v>0</v>
      </c>
      <c r="D18" s="23">
        <v>2.5</v>
      </c>
      <c r="E18" s="23" t="s">
        <v>37</v>
      </c>
    </row>
    <row r="19" spans="1:5" s="23" customFormat="1" ht="15" customHeight="1">
      <c r="A19" s="21">
        <v>6</v>
      </c>
      <c r="B19" s="33" t="s">
        <v>42</v>
      </c>
      <c r="C19" s="34">
        <f>(C5+C6)*D19/100</f>
        <v>0</v>
      </c>
      <c r="D19" s="23">
        <v>6</v>
      </c>
      <c r="E19" s="23" t="s">
        <v>37</v>
      </c>
    </row>
    <row r="20" spans="1:3" s="23" customFormat="1" ht="15" customHeight="1">
      <c r="A20" s="35"/>
      <c r="B20" s="36" t="s">
        <v>33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34</v>
      </c>
      <c r="C22" s="40">
        <f>C7+C11+C20</f>
        <v>0</v>
      </c>
    </row>
    <row r="23" spans="2:3" s="23" customFormat="1" ht="15" customHeight="1">
      <c r="B23" s="41" t="s">
        <v>43</v>
      </c>
      <c r="C23" s="54">
        <v>0</v>
      </c>
    </row>
    <row r="24" spans="2:3" s="23" customFormat="1" ht="15" customHeight="1">
      <c r="B24" s="41" t="s">
        <v>44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G1"/>
    </sheetView>
  </sheetViews>
  <sheetFormatPr defaultColWidth="8.8515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8">
      <c r="A1" s="59" t="s">
        <v>152</v>
      </c>
      <c r="B1" s="59"/>
      <c r="C1" s="59"/>
      <c r="D1" s="59"/>
      <c r="E1" s="59"/>
      <c r="F1" s="59"/>
      <c r="G1" s="59"/>
    </row>
    <row r="2" spans="1:7" ht="11.2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/>
      <c r="B3" s="11"/>
      <c r="C3" s="11" t="s">
        <v>79</v>
      </c>
      <c r="D3" s="12"/>
      <c r="E3" s="12"/>
      <c r="F3" s="11"/>
      <c r="G3" s="12"/>
    </row>
    <row r="4" spans="1:7" s="13" customFormat="1" ht="12" customHeight="1">
      <c r="A4" s="46">
        <v>1</v>
      </c>
      <c r="B4" s="11" t="s">
        <v>129</v>
      </c>
      <c r="C4" s="11" t="s">
        <v>130</v>
      </c>
      <c r="D4" s="53">
        <v>0</v>
      </c>
      <c r="E4" s="12">
        <v>13</v>
      </c>
      <c r="F4" s="11" t="s">
        <v>58</v>
      </c>
      <c r="G4" s="12">
        <f>D4*E4</f>
        <v>0</v>
      </c>
    </row>
    <row r="5" spans="1:7" s="13" customFormat="1" ht="12" customHeight="1">
      <c r="A5" s="46">
        <v>2</v>
      </c>
      <c r="B5" s="11" t="s">
        <v>132</v>
      </c>
      <c r="C5" s="11" t="s">
        <v>80</v>
      </c>
      <c r="D5" s="53">
        <v>0</v>
      </c>
      <c r="E5" s="12">
        <v>4</v>
      </c>
      <c r="F5" s="11" t="s">
        <v>58</v>
      </c>
      <c r="G5" s="12">
        <f>D5*E5</f>
        <v>0</v>
      </c>
    </row>
    <row r="6" spans="1:7" s="13" customFormat="1" ht="12" customHeight="1">
      <c r="A6" s="46">
        <v>3</v>
      </c>
      <c r="B6" s="11"/>
      <c r="C6" s="11" t="s">
        <v>131</v>
      </c>
      <c r="D6" s="53">
        <v>0</v>
      </c>
      <c r="E6" s="12">
        <v>1</v>
      </c>
      <c r="F6" s="11" t="s">
        <v>58</v>
      </c>
      <c r="G6" s="12">
        <f>D6*E6</f>
        <v>0</v>
      </c>
    </row>
    <row r="7" spans="1:7" s="13" customFormat="1" ht="12" customHeight="1">
      <c r="A7" s="46"/>
      <c r="B7" s="11"/>
      <c r="C7" s="11" t="s">
        <v>82</v>
      </c>
      <c r="D7" s="12"/>
      <c r="E7" s="12"/>
      <c r="F7" s="11"/>
      <c r="G7" s="12"/>
    </row>
    <row r="8" spans="1:7" s="13" customFormat="1" ht="12" customHeight="1">
      <c r="A8" s="46">
        <v>4</v>
      </c>
      <c r="B8" s="11">
        <v>210010108</v>
      </c>
      <c r="C8" s="11" t="s">
        <v>55</v>
      </c>
      <c r="D8" s="53">
        <v>0</v>
      </c>
      <c r="E8" s="12">
        <v>18</v>
      </c>
      <c r="F8" s="11" t="s">
        <v>56</v>
      </c>
      <c r="G8" s="12">
        <f>D8*E8</f>
        <v>0</v>
      </c>
    </row>
    <row r="9" spans="1:7" s="13" customFormat="1" ht="12" customHeight="1">
      <c r="A9" s="46">
        <v>5</v>
      </c>
      <c r="B9" s="11" t="s">
        <v>133</v>
      </c>
      <c r="C9" s="11" t="s">
        <v>85</v>
      </c>
      <c r="D9" s="53">
        <v>0</v>
      </c>
      <c r="E9" s="12">
        <v>2</v>
      </c>
      <c r="F9" s="11" t="s">
        <v>58</v>
      </c>
      <c r="G9" s="12">
        <f aca="true" t="shared" si="0" ref="G9:G18">D9*E9</f>
        <v>0</v>
      </c>
    </row>
    <row r="10" spans="1:7" s="13" customFormat="1" ht="12" customHeight="1">
      <c r="A10" s="46">
        <v>6</v>
      </c>
      <c r="B10" s="11">
        <v>210110001</v>
      </c>
      <c r="C10" s="11" t="s">
        <v>80</v>
      </c>
      <c r="D10" s="53">
        <v>0</v>
      </c>
      <c r="E10" s="12">
        <v>4</v>
      </c>
      <c r="F10" s="11" t="s">
        <v>58</v>
      </c>
      <c r="G10" s="12">
        <f t="shared" si="0"/>
        <v>0</v>
      </c>
    </row>
    <row r="11" spans="1:7" s="13" customFormat="1" ht="12" customHeight="1">
      <c r="A11" s="46">
        <v>7</v>
      </c>
      <c r="B11" s="11">
        <v>210201025</v>
      </c>
      <c r="C11" s="11" t="s">
        <v>57</v>
      </c>
      <c r="D11" s="53">
        <v>0</v>
      </c>
      <c r="E11" s="12">
        <v>12</v>
      </c>
      <c r="F11" s="11" t="s">
        <v>58</v>
      </c>
      <c r="G11" s="12">
        <f t="shared" si="0"/>
        <v>0</v>
      </c>
    </row>
    <row r="12" spans="1:7" s="13" customFormat="1" ht="12" customHeight="1">
      <c r="A12" s="46">
        <v>8</v>
      </c>
      <c r="B12" s="11">
        <v>210201047</v>
      </c>
      <c r="C12" s="11" t="s">
        <v>86</v>
      </c>
      <c r="D12" s="53">
        <v>0</v>
      </c>
      <c r="E12" s="12">
        <v>2</v>
      </c>
      <c r="F12" s="11" t="s">
        <v>58</v>
      </c>
      <c r="G12" s="12">
        <f t="shared" si="0"/>
        <v>0</v>
      </c>
    </row>
    <row r="13" spans="1:7" s="13" customFormat="1" ht="12" customHeight="1">
      <c r="A13" s="46">
        <v>9</v>
      </c>
      <c r="B13" s="11">
        <v>210203811</v>
      </c>
      <c r="C13" s="11" t="s">
        <v>87</v>
      </c>
      <c r="D13" s="53">
        <v>0</v>
      </c>
      <c r="E13" s="12">
        <v>2</v>
      </c>
      <c r="F13" s="11" t="s">
        <v>58</v>
      </c>
      <c r="G13" s="12">
        <f t="shared" si="0"/>
        <v>0</v>
      </c>
    </row>
    <row r="14" spans="1:7" s="13" customFormat="1" ht="12" customHeight="1">
      <c r="A14" s="46">
        <v>10</v>
      </c>
      <c r="B14" s="11">
        <v>210802109</v>
      </c>
      <c r="C14" s="11" t="s">
        <v>88</v>
      </c>
      <c r="D14" s="53">
        <v>0</v>
      </c>
      <c r="E14" s="12">
        <v>4</v>
      </c>
      <c r="F14" s="11" t="s">
        <v>56</v>
      </c>
      <c r="G14" s="12">
        <f t="shared" si="0"/>
        <v>0</v>
      </c>
    </row>
    <row r="15" spans="1:7" s="13" customFormat="1" ht="12" customHeight="1">
      <c r="A15" s="46">
        <v>11</v>
      </c>
      <c r="B15" s="11">
        <v>210810005</v>
      </c>
      <c r="C15" s="11" t="s">
        <v>59</v>
      </c>
      <c r="D15" s="53">
        <v>0</v>
      </c>
      <c r="E15" s="12">
        <v>40</v>
      </c>
      <c r="F15" s="11" t="s">
        <v>56</v>
      </c>
      <c r="G15" s="12">
        <f t="shared" si="0"/>
        <v>0</v>
      </c>
    </row>
    <row r="16" spans="1:7" s="13" customFormat="1" ht="12" customHeight="1">
      <c r="A16" s="46">
        <v>12</v>
      </c>
      <c r="B16" s="11">
        <v>210999001</v>
      </c>
      <c r="C16" s="11" t="s">
        <v>60</v>
      </c>
      <c r="D16" s="53">
        <v>0</v>
      </c>
      <c r="E16" s="12">
        <v>4</v>
      </c>
      <c r="F16" s="11" t="s">
        <v>58</v>
      </c>
      <c r="G16" s="12">
        <f t="shared" si="0"/>
        <v>0</v>
      </c>
    </row>
    <row r="17" spans="1:7" s="13" customFormat="1" ht="12" customHeight="1">
      <c r="A17" s="46">
        <v>13</v>
      </c>
      <c r="B17" s="11">
        <v>210999003</v>
      </c>
      <c r="C17" s="11" t="s">
        <v>61</v>
      </c>
      <c r="D17" s="53">
        <v>0</v>
      </c>
      <c r="E17" s="12">
        <v>13</v>
      </c>
      <c r="F17" s="11" t="s">
        <v>58</v>
      </c>
      <c r="G17" s="12">
        <f t="shared" si="0"/>
        <v>0</v>
      </c>
    </row>
    <row r="18" spans="1:7" s="13" customFormat="1" ht="12" customHeight="1">
      <c r="A18" s="46">
        <v>14</v>
      </c>
      <c r="B18" s="11">
        <v>210999004</v>
      </c>
      <c r="C18" s="11" t="s">
        <v>62</v>
      </c>
      <c r="D18" s="53">
        <v>0</v>
      </c>
      <c r="E18" s="12">
        <v>13</v>
      </c>
      <c r="F18" s="11" t="s">
        <v>58</v>
      </c>
      <c r="G18" s="12">
        <f t="shared" si="0"/>
        <v>0</v>
      </c>
    </row>
    <row r="19" spans="1:7" s="26" customFormat="1" ht="15" customHeight="1" thickBot="1">
      <c r="A19" s="42" t="s">
        <v>45</v>
      </c>
      <c r="G19" s="27">
        <f>SUM(G3:G18)</f>
        <v>0</v>
      </c>
    </row>
    <row r="20" spans="1:7" s="13" customFormat="1" ht="12" customHeight="1" thickTop="1">
      <c r="A20" s="43"/>
      <c r="B20" s="43"/>
      <c r="C20" s="43"/>
      <c r="D20" s="43"/>
      <c r="E20" s="43"/>
      <c r="F20" s="43"/>
      <c r="G20" s="44"/>
    </row>
    <row r="21" s="13" customFormat="1" ht="12" customHeight="1"/>
    <row r="22" spans="1:7" ht="18">
      <c r="A22" s="59" t="s">
        <v>18</v>
      </c>
      <c r="B22" s="59"/>
      <c r="C22" s="59"/>
      <c r="D22" s="59"/>
      <c r="E22" s="59"/>
      <c r="F22" s="59"/>
      <c r="G22" s="59"/>
    </row>
    <row r="23" spans="1:7" s="13" customFormat="1" ht="12" customHeight="1">
      <c r="A23" s="25" t="s">
        <v>11</v>
      </c>
      <c r="B23" s="45" t="s">
        <v>12</v>
      </c>
      <c r="C23" s="45" t="s">
        <v>13</v>
      </c>
      <c r="D23" s="25" t="s">
        <v>14</v>
      </c>
      <c r="E23" s="25" t="s">
        <v>15</v>
      </c>
      <c r="F23" s="45" t="s">
        <v>16</v>
      </c>
      <c r="G23" s="25" t="s">
        <v>17</v>
      </c>
    </row>
    <row r="24" spans="1:7" s="13" customFormat="1" ht="12" customHeight="1">
      <c r="A24" s="46">
        <v>1</v>
      </c>
      <c r="B24" s="11">
        <v>368</v>
      </c>
      <c r="C24" s="11" t="s">
        <v>90</v>
      </c>
      <c r="D24" s="53">
        <v>0</v>
      </c>
      <c r="E24" s="12">
        <v>2</v>
      </c>
      <c r="F24" s="11" t="s">
        <v>58</v>
      </c>
      <c r="G24" s="12">
        <f aca="true" t="shared" si="1" ref="G24:G32">D24*E24</f>
        <v>0</v>
      </c>
    </row>
    <row r="25" spans="1:7" s="13" customFormat="1" ht="12" customHeight="1">
      <c r="A25" s="46">
        <v>2</v>
      </c>
      <c r="B25" s="11">
        <v>701</v>
      </c>
      <c r="C25" s="11" t="s">
        <v>91</v>
      </c>
      <c r="D25" s="53">
        <v>0</v>
      </c>
      <c r="E25" s="12">
        <v>4</v>
      </c>
      <c r="F25" s="11" t="s">
        <v>58</v>
      </c>
      <c r="G25" s="12">
        <f t="shared" si="1"/>
        <v>0</v>
      </c>
    </row>
    <row r="26" spans="1:7" s="13" customFormat="1" ht="12" customHeight="1">
      <c r="A26" s="46">
        <v>3</v>
      </c>
      <c r="B26" s="11">
        <v>13004</v>
      </c>
      <c r="C26" s="11" t="s">
        <v>64</v>
      </c>
      <c r="D26" s="53">
        <v>0</v>
      </c>
      <c r="E26" s="12">
        <v>18</v>
      </c>
      <c r="F26" s="11" t="s">
        <v>56</v>
      </c>
      <c r="G26" s="12">
        <f>D26*E26</f>
        <v>0</v>
      </c>
    </row>
    <row r="27" spans="1:7" s="13" customFormat="1" ht="12" customHeight="1">
      <c r="A27" s="46">
        <v>4</v>
      </c>
      <c r="B27" s="11">
        <v>2081</v>
      </c>
      <c r="C27" s="11" t="s">
        <v>92</v>
      </c>
      <c r="D27" s="53">
        <v>0</v>
      </c>
      <c r="E27" s="12">
        <v>4</v>
      </c>
      <c r="F27" s="11" t="s">
        <v>56</v>
      </c>
      <c r="G27" s="12">
        <f t="shared" si="1"/>
        <v>0</v>
      </c>
    </row>
    <row r="28" spans="1:7" s="13" customFormat="1" ht="12" customHeight="1">
      <c r="A28" s="46">
        <v>5</v>
      </c>
      <c r="B28" s="11">
        <v>2914</v>
      </c>
      <c r="C28" s="11" t="s">
        <v>63</v>
      </c>
      <c r="D28" s="53">
        <v>0</v>
      </c>
      <c r="E28" s="12">
        <v>40</v>
      </c>
      <c r="F28" s="11" t="s">
        <v>56</v>
      </c>
      <c r="G28" s="12">
        <f t="shared" si="1"/>
        <v>0</v>
      </c>
    </row>
    <row r="29" spans="1:7" s="13" customFormat="1" ht="24" customHeight="1">
      <c r="A29" s="46">
        <v>6</v>
      </c>
      <c r="B29" s="11" t="s">
        <v>144</v>
      </c>
      <c r="C29" s="11" t="s">
        <v>145</v>
      </c>
      <c r="D29" s="53">
        <v>0</v>
      </c>
      <c r="E29" s="12">
        <v>12</v>
      </c>
      <c r="F29" s="11" t="s">
        <v>58</v>
      </c>
      <c r="G29" s="12">
        <f t="shared" si="1"/>
        <v>0</v>
      </c>
    </row>
    <row r="30" spans="1:7" s="13" customFormat="1" ht="24" customHeight="1">
      <c r="A30" s="46">
        <v>7</v>
      </c>
      <c r="B30" s="11" t="s">
        <v>102</v>
      </c>
      <c r="C30" s="11" t="s">
        <v>142</v>
      </c>
      <c r="D30" s="53">
        <v>0</v>
      </c>
      <c r="E30" s="12">
        <v>2</v>
      </c>
      <c r="F30" s="11" t="s">
        <v>58</v>
      </c>
      <c r="G30" s="12">
        <f t="shared" si="1"/>
        <v>0</v>
      </c>
    </row>
    <row r="31" spans="1:7" s="13" customFormat="1" ht="12" customHeight="1">
      <c r="A31" s="46">
        <v>8</v>
      </c>
      <c r="B31" s="11">
        <v>34805</v>
      </c>
      <c r="C31" s="11" t="s">
        <v>135</v>
      </c>
      <c r="D31" s="53">
        <v>0</v>
      </c>
      <c r="E31" s="12">
        <v>2</v>
      </c>
      <c r="F31" s="11" t="s">
        <v>58</v>
      </c>
      <c r="G31" s="12">
        <f t="shared" si="1"/>
        <v>0</v>
      </c>
    </row>
    <row r="32" spans="1:7" s="13" customFormat="1" ht="12" customHeight="1">
      <c r="A32" s="46">
        <v>9</v>
      </c>
      <c r="B32" s="11">
        <v>34806</v>
      </c>
      <c r="C32" s="11" t="s">
        <v>94</v>
      </c>
      <c r="D32" s="53">
        <v>0</v>
      </c>
      <c r="E32" s="12">
        <v>2</v>
      </c>
      <c r="F32" s="11" t="s">
        <v>58</v>
      </c>
      <c r="G32" s="12">
        <f t="shared" si="1"/>
        <v>0</v>
      </c>
    </row>
    <row r="33" spans="1:7" s="13" customFormat="1" ht="12" customHeight="1">
      <c r="A33" s="10"/>
      <c r="B33" s="11"/>
      <c r="C33" s="11" t="s">
        <v>36</v>
      </c>
      <c r="D33" s="12">
        <f>SUM(G24:G32)</f>
        <v>0</v>
      </c>
      <c r="E33" s="12">
        <v>5</v>
      </c>
      <c r="F33" s="13" t="s">
        <v>37</v>
      </c>
      <c r="G33" s="12">
        <f>D33*E33/100</f>
        <v>0</v>
      </c>
    </row>
    <row r="34" spans="1:7" s="13" customFormat="1" ht="12" customHeight="1">
      <c r="A34" s="10"/>
      <c r="B34" s="11"/>
      <c r="C34" s="11" t="s">
        <v>38</v>
      </c>
      <c r="D34" s="12">
        <f>SUM(G26:G28)</f>
        <v>0</v>
      </c>
      <c r="E34" s="12">
        <v>5</v>
      </c>
      <c r="F34" s="13" t="s">
        <v>37</v>
      </c>
      <c r="G34" s="12">
        <f>D34*E34/100</f>
        <v>0</v>
      </c>
    </row>
    <row r="35" spans="1:7" s="26" customFormat="1" ht="15" customHeight="1" thickBot="1">
      <c r="A35" s="42" t="s">
        <v>46</v>
      </c>
      <c r="G35" s="27">
        <f>SUM(G24:G34)</f>
        <v>0</v>
      </c>
    </row>
    <row r="36" spans="1:7" s="13" customFormat="1" ht="12" customHeight="1" thickTop="1">
      <c r="A36" s="43"/>
      <c r="B36" s="43"/>
      <c r="C36" s="43"/>
      <c r="D36" s="43"/>
      <c r="E36" s="43"/>
      <c r="F36" s="43"/>
      <c r="G36" s="44"/>
    </row>
    <row r="37" s="13" customFormat="1" ht="12" customHeight="1"/>
    <row r="38" spans="1:7" ht="18">
      <c r="A38" s="59" t="s">
        <v>95</v>
      </c>
      <c r="B38" s="59"/>
      <c r="C38" s="59"/>
      <c r="D38" s="59"/>
      <c r="E38" s="59"/>
      <c r="F38" s="59"/>
      <c r="G38" s="59"/>
    </row>
    <row r="39" spans="1:7" s="13" customFormat="1" ht="12" customHeight="1">
      <c r="A39" s="25" t="s">
        <v>11</v>
      </c>
      <c r="B39" s="45" t="s">
        <v>12</v>
      </c>
      <c r="C39" s="45" t="s">
        <v>13</v>
      </c>
      <c r="D39" s="25" t="s">
        <v>14</v>
      </c>
      <c r="E39" s="25" t="s">
        <v>15</v>
      </c>
      <c r="F39" s="45" t="s">
        <v>16</v>
      </c>
      <c r="G39" s="25" t="s">
        <v>17</v>
      </c>
    </row>
    <row r="40" spans="1:7" s="13" customFormat="1" ht="12" customHeight="1">
      <c r="A40" s="46">
        <v>1</v>
      </c>
      <c r="B40" s="11" t="s">
        <v>49</v>
      </c>
      <c r="C40" s="47" t="s">
        <v>19</v>
      </c>
      <c r="D40" s="53">
        <v>0</v>
      </c>
      <c r="E40" s="12">
        <v>8</v>
      </c>
      <c r="F40" s="11" t="s">
        <v>48</v>
      </c>
      <c r="G40" s="12">
        <f aca="true" t="shared" si="2" ref="G40:G46">D40*E40</f>
        <v>0</v>
      </c>
    </row>
    <row r="41" spans="1:7" s="13" customFormat="1" ht="12" customHeight="1">
      <c r="A41" s="46">
        <v>2</v>
      </c>
      <c r="B41" s="11" t="s">
        <v>136</v>
      </c>
      <c r="C41" s="47" t="s">
        <v>65</v>
      </c>
      <c r="D41" s="53">
        <v>0</v>
      </c>
      <c r="E41" s="12">
        <v>2</v>
      </c>
      <c r="F41" s="11" t="s">
        <v>48</v>
      </c>
      <c r="G41" s="12">
        <f t="shared" si="2"/>
        <v>0</v>
      </c>
    </row>
    <row r="42" spans="1:7" s="13" customFormat="1" ht="12" customHeight="1">
      <c r="A42" s="46">
        <v>3</v>
      </c>
      <c r="B42" s="11" t="s">
        <v>137</v>
      </c>
      <c r="C42" s="13" t="s">
        <v>96</v>
      </c>
      <c r="D42" s="53">
        <v>0</v>
      </c>
      <c r="E42" s="12">
        <v>5</v>
      </c>
      <c r="F42" s="11" t="s">
        <v>195</v>
      </c>
      <c r="G42" s="12">
        <f t="shared" si="2"/>
        <v>0</v>
      </c>
    </row>
    <row r="43" spans="1:7" s="13" customFormat="1" ht="12" customHeight="1">
      <c r="A43" s="46">
        <v>4</v>
      </c>
      <c r="B43" s="11" t="s">
        <v>138</v>
      </c>
      <c r="C43" s="13" t="s">
        <v>198</v>
      </c>
      <c r="D43" s="53">
        <v>0</v>
      </c>
      <c r="E43" s="12">
        <v>88</v>
      </c>
      <c r="F43" s="11" t="s">
        <v>195</v>
      </c>
      <c r="G43" s="12">
        <f t="shared" si="2"/>
        <v>0</v>
      </c>
    </row>
    <row r="44" spans="1:7" s="13" customFormat="1" ht="12" customHeight="1">
      <c r="A44" s="46">
        <v>5</v>
      </c>
      <c r="B44" s="11" t="s">
        <v>139</v>
      </c>
      <c r="C44" s="47" t="s">
        <v>50</v>
      </c>
      <c r="D44" s="53">
        <v>0</v>
      </c>
      <c r="E44" s="12">
        <v>6</v>
      </c>
      <c r="F44" s="11" t="s">
        <v>48</v>
      </c>
      <c r="G44" s="12">
        <f t="shared" si="2"/>
        <v>0</v>
      </c>
    </row>
    <row r="45" spans="1:7" s="13" customFormat="1" ht="12" customHeight="1">
      <c r="A45" s="46">
        <v>6</v>
      </c>
      <c r="B45" s="11" t="s">
        <v>140</v>
      </c>
      <c r="C45" s="47" t="s">
        <v>97</v>
      </c>
      <c r="D45" s="53">
        <v>0</v>
      </c>
      <c r="E45" s="12">
        <v>1</v>
      </c>
      <c r="F45" s="11" t="s">
        <v>58</v>
      </c>
      <c r="G45" s="12">
        <f t="shared" si="2"/>
        <v>0</v>
      </c>
    </row>
    <row r="46" spans="1:7" s="13" customFormat="1" ht="12" customHeight="1">
      <c r="A46" s="46">
        <v>7</v>
      </c>
      <c r="B46" s="11" t="s">
        <v>199</v>
      </c>
      <c r="C46" s="47" t="s">
        <v>66</v>
      </c>
      <c r="D46" s="53">
        <v>0</v>
      </c>
      <c r="E46" s="12">
        <v>1</v>
      </c>
      <c r="F46" s="11" t="s">
        <v>58</v>
      </c>
      <c r="G46" s="12">
        <f t="shared" si="2"/>
        <v>0</v>
      </c>
    </row>
    <row r="47" spans="1:7" s="26" customFormat="1" ht="15" customHeight="1" thickBot="1">
      <c r="A47" s="42" t="s">
        <v>47</v>
      </c>
      <c r="G47" s="27">
        <f>SUM(G40:G46)</f>
        <v>0</v>
      </c>
    </row>
    <row r="48" spans="1:7" ht="12.75" thickTop="1">
      <c r="A48" s="8"/>
      <c r="B48" s="8"/>
      <c r="C48" s="8"/>
      <c r="D48" s="8"/>
      <c r="E48" s="8"/>
      <c r="F48" s="8"/>
      <c r="G48" s="9"/>
    </row>
    <row r="49" ht="12.75">
      <c r="A49" s="24" t="s">
        <v>67</v>
      </c>
    </row>
    <row r="50" ht="12.75">
      <c r="A50" s="24" t="s">
        <v>148</v>
      </c>
    </row>
  </sheetData>
  <sheetProtection/>
  <mergeCells count="3">
    <mergeCell ref="A1:G1"/>
    <mergeCell ref="A22:G22"/>
    <mergeCell ref="A38:G38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Podlipný Miroslav</dc:creator>
  <cp:keywords/>
  <dc:description/>
  <cp:lastModifiedBy>Zuzana Horáková Radová</cp:lastModifiedBy>
  <cp:lastPrinted>2019-05-27T14:40:12Z</cp:lastPrinted>
  <dcterms:created xsi:type="dcterms:W3CDTF">2014-02-26T12:06:44Z</dcterms:created>
  <dcterms:modified xsi:type="dcterms:W3CDTF">2019-05-29T11:04:17Z</dcterms:modified>
  <cp:category/>
  <cp:version/>
  <cp:contentType/>
  <cp:contentStatus/>
</cp:coreProperties>
</file>