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>
    <definedName hidden="1" localSheetId="0" name="_xlnm._FilterDatabase">List1!$A$2:$Q$15</definedName>
  </definedNames>
  <calcPr/>
</workbook>
</file>

<file path=xl/sharedStrings.xml><?xml version="1.0" encoding="utf-8"?>
<sst xmlns="http://schemas.openxmlformats.org/spreadsheetml/2006/main" count="141" uniqueCount="69">
  <si>
    <t>Příloha č. 2: Seznam odběrných míst</t>
  </si>
  <si>
    <t>Č.</t>
  </si>
  <si>
    <t>Název</t>
  </si>
  <si>
    <t>IČ</t>
  </si>
  <si>
    <t>EIC</t>
  </si>
  <si>
    <t>Adresa OM: Ulice</t>
  </si>
  <si>
    <t>č.p.</t>
  </si>
  <si>
    <t>PSČ</t>
  </si>
  <si>
    <t>Město</t>
  </si>
  <si>
    <t>Zálohy</t>
  </si>
  <si>
    <t>Distributor</t>
  </si>
  <si>
    <t>Spotřeba (rok/MWh)</t>
  </si>
  <si>
    <t>Původní dodavatel</t>
  </si>
  <si>
    <t>Plastnost původní smlouvy</t>
  </si>
  <si>
    <t>Výpovědní lhůta</t>
  </si>
  <si>
    <t>Smluvní úvazek do</t>
  </si>
  <si>
    <t>Poče dnů dodávek</t>
  </si>
  <si>
    <t>Soutěžená spotřeba MWh</t>
  </si>
  <si>
    <t>1.</t>
  </si>
  <si>
    <t>Domov pro seniory Trutnov</t>
  </si>
  <si>
    <t>277G500Z0061532B</t>
  </si>
  <si>
    <t>R. Frimla</t>
  </si>
  <si>
    <t>541 01</t>
  </si>
  <si>
    <t>Trutnov</t>
  </si>
  <si>
    <t>bez záloh (měsíčně fakturace)</t>
  </si>
  <si>
    <t>GasNet</t>
  </si>
  <si>
    <t>Innogy</t>
  </si>
  <si>
    <t>3 měsíce</t>
  </si>
  <si>
    <t>2.</t>
  </si>
  <si>
    <t>Mateřská škola Trutnov</t>
  </si>
  <si>
    <t>27ZG500Z0084339F</t>
  </si>
  <si>
    <t>V Domcích</t>
  </si>
  <si>
    <t>3.</t>
  </si>
  <si>
    <t>Mateřská škola, Trutnov</t>
  </si>
  <si>
    <t>27ZG500Z0084340U</t>
  </si>
  <si>
    <t>Gorkého</t>
  </si>
  <si>
    <t>4.</t>
  </si>
  <si>
    <t>27ZG500Z0290383C</t>
  </si>
  <si>
    <t>ČEZ ESCO</t>
  </si>
  <si>
    <t>5.</t>
  </si>
  <si>
    <t>27ZG500Z0084358B</t>
  </si>
  <si>
    <t>Žižkova</t>
  </si>
  <si>
    <t>6.</t>
  </si>
  <si>
    <t>27ZG500Z0066053Z</t>
  </si>
  <si>
    <t>Tkalcovská</t>
  </si>
  <si>
    <t>7.</t>
  </si>
  <si>
    <t>Městské jesle Trutnov</t>
  </si>
  <si>
    <t>27ZG500Z0062771P</t>
  </si>
  <si>
    <t xml:space="preserve">Horská </t>
  </si>
  <si>
    <t>kvartálně</t>
  </si>
  <si>
    <t>8.</t>
  </si>
  <si>
    <t>MEBYS Trutnov s.r.o.</t>
  </si>
  <si>
    <t>27ZG500Z0328411S</t>
  </si>
  <si>
    <t>měsíčně</t>
  </si>
  <si>
    <t>9.</t>
  </si>
  <si>
    <t>Městská knihovna s regionálními funkcemi v Trutnově</t>
  </si>
  <si>
    <t>00371815</t>
  </si>
  <si>
    <t>27ZG500Z00768228</t>
  </si>
  <si>
    <t>Krakonošovo náměstí</t>
  </si>
  <si>
    <t>Armex Energy</t>
  </si>
  <si>
    <t>10.</t>
  </si>
  <si>
    <t>27ZG500Z0065317W</t>
  </si>
  <si>
    <t>11.</t>
  </si>
  <si>
    <t>Základní škola kpt. Jaroše Trutnov</t>
  </si>
  <si>
    <t>27ZG500Z00689976</t>
  </si>
  <si>
    <t>12.</t>
  </si>
  <si>
    <t>Základní škola Komenského Trutnov</t>
  </si>
  <si>
    <t>Komenského</t>
  </si>
  <si>
    <t>SOUČET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</si>
</sst>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1.0"/>
      <color theme="1"/>
      <name val="Calibri"/>
      <scheme val="minor"/>
    </font>
    <font>
      <b/>
      <u/>
      <sz val="28.0"/>
      <color theme="0"/>
      <name val="Arial Narrow"/>
    </font>
    <font/>
    <font>
      <sz val="11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vertical="center"/>
    </xf>
    <xf borderId="4" fillId="3" fontId="5" numFmtId="0" xfId="0" applyAlignment="1" applyBorder="1" applyFont="1">
      <alignment horizontal="center" shrinkToFit="0" vertical="center" wrapText="1"/>
    </xf>
    <xf borderId="4" fillId="3" fontId="6" numFmtId="164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7" numFmtId="49" xfId="0" applyAlignment="1" applyBorder="1" applyFont="1" applyNumberFormat="1">
      <alignment horizontal="center" shrinkToFit="0" vertical="center" wrapText="1"/>
    </xf>
    <xf borderId="4" fillId="0" fontId="7" numFmtId="3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 vertical="center"/>
    </xf>
    <xf borderId="4" fillId="0" fontId="7" numFmtId="2" xfId="0" applyAlignment="1" applyBorder="1" applyFont="1" applyNumberFormat="1">
      <alignment horizontal="center" shrinkToFit="0" vertical="center" wrapText="1"/>
    </xf>
    <xf borderId="4" fillId="0" fontId="7" numFmtId="14" xfId="0" applyAlignment="1" applyBorder="1" applyFont="1" applyNumberFormat="1">
      <alignment horizontal="center" shrinkToFit="0" vertical="center" wrapText="1"/>
    </xf>
    <xf borderId="4" fillId="0" fontId="7" numFmtId="1" xfId="0" applyAlignment="1" applyBorder="1" applyFont="1" applyNumberFormat="1">
      <alignment horizontal="center" shrinkToFit="0" vertical="center" wrapText="1"/>
    </xf>
    <xf borderId="4" fillId="4" fontId="7" numFmtId="2" xfId="0" applyAlignment="1" applyBorder="1" applyFill="1" applyFont="1" applyNumberFormat="1">
      <alignment horizontal="center" vertical="center"/>
    </xf>
    <xf borderId="0" fillId="0" fontId="7" numFmtId="0" xfId="0" applyAlignment="1" applyFont="1">
      <alignment vertical="center"/>
    </xf>
    <xf borderId="5" fillId="0" fontId="3" numFmtId="0" xfId="0" applyAlignment="1" applyBorder="1" applyFont="1">
      <alignment shrinkToFit="0" vertical="center" wrapText="1"/>
    </xf>
    <xf borderId="6" fillId="3" fontId="8" numFmtId="0" xfId="0" applyAlignment="1" applyBorder="1" applyFont="1">
      <alignment vertical="center"/>
    </xf>
    <xf borderId="7" fillId="3" fontId="8" numFmtId="0" xfId="0" applyAlignment="1" applyBorder="1" applyFont="1">
      <alignment vertical="center"/>
    </xf>
    <xf borderId="4" fillId="3" fontId="8" numFmtId="2" xfId="0" applyAlignment="1" applyBorder="1" applyFont="1" applyNumberFormat="1">
      <alignment horizontal="center" vertical="center"/>
    </xf>
    <xf borderId="7" fillId="3" fontId="8" numFmtId="1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vertical="center"/>
    </xf>
    <xf borderId="0" fillId="0" fontId="3" numFmtId="2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152400</xdr:rowOff>
    </xdr:from>
    <xdr:ext cx="1571625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5.57"/>
    <col customWidth="1" min="3" max="3" width="11.43"/>
    <col customWidth="1" min="4" max="4" width="21.0"/>
    <col customWidth="1" min="5" max="5" width="24.43"/>
    <col customWidth="1" min="6" max="6" width="10.43"/>
    <col customWidth="1" min="7" max="7" width="8.0"/>
    <col customWidth="1" min="8" max="8" width="17.0"/>
    <col customWidth="1" min="9" max="9" width="27.57"/>
    <col customWidth="1" min="10" max="10" width="17.0"/>
    <col customWidth="1" min="11" max="11" width="11.86"/>
    <col customWidth="1" min="12" max="12" width="14.43"/>
    <col customWidth="1" min="13" max="13" width="19.86"/>
    <col customWidth="1" min="14" max="14" width="19.43"/>
    <col customWidth="1" min="15" max="16" width="18.57"/>
    <col customWidth="1" min="17" max="17" width="18.14"/>
    <col customWidth="1" min="18" max="26" width="9.14"/>
  </cols>
  <sheetData>
    <row r="1" ht="5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16</v>
      </c>
      <c r="Q2" s="6" t="s">
        <v>17</v>
      </c>
      <c r="R2" s="4"/>
      <c r="S2" s="4"/>
      <c r="T2" s="4"/>
      <c r="U2" s="4"/>
      <c r="V2" s="4"/>
      <c r="W2" s="4"/>
      <c r="X2" s="4"/>
      <c r="Y2" s="4"/>
      <c r="Z2" s="4"/>
    </row>
    <row r="3" ht="30.0" customHeight="1">
      <c r="A3" s="8" t="s">
        <v>18</v>
      </c>
      <c r="B3" s="8" t="s">
        <v>19</v>
      </c>
      <c r="C3" s="9">
        <v>7.0153906E7</v>
      </c>
      <c r="D3" s="8" t="s">
        <v>20</v>
      </c>
      <c r="E3" s="8" t="s">
        <v>21</v>
      </c>
      <c r="F3" s="8">
        <v>936.0</v>
      </c>
      <c r="G3" s="8" t="s">
        <v>22</v>
      </c>
      <c r="H3" s="10" t="s">
        <v>23</v>
      </c>
      <c r="I3" s="11" t="s">
        <v>24</v>
      </c>
      <c r="J3" s="10" t="s">
        <v>25</v>
      </c>
      <c r="K3" s="12">
        <v>93.29537499999999</v>
      </c>
      <c r="L3" s="8" t="s">
        <v>26</v>
      </c>
      <c r="M3" s="13">
        <v>45864.0</v>
      </c>
      <c r="N3" s="10" t="s">
        <v>27</v>
      </c>
      <c r="O3" s="13">
        <v>46387.0</v>
      </c>
      <c r="P3" s="14">
        <f t="shared" ref="P3:P14" si="1">O3-M3</f>
        <v>523</v>
      </c>
      <c r="Q3" s="15">
        <f t="shared" ref="Q3:Q14" si="2">K3/365*P3</f>
        <v>133.6807702</v>
      </c>
      <c r="R3" s="16"/>
      <c r="S3" s="16"/>
      <c r="T3" s="16"/>
      <c r="U3" s="16"/>
      <c r="V3" s="16"/>
      <c r="W3" s="16"/>
      <c r="X3" s="16"/>
      <c r="Y3" s="16"/>
      <c r="Z3" s="16"/>
    </row>
    <row r="4" ht="30.0" customHeight="1">
      <c r="A4" s="8" t="s">
        <v>28</v>
      </c>
      <c r="B4" s="8" t="s">
        <v>29</v>
      </c>
      <c r="C4" s="9">
        <v>7.5009617E7</v>
      </c>
      <c r="D4" s="8" t="s">
        <v>30</v>
      </c>
      <c r="E4" s="8" t="s">
        <v>31</v>
      </c>
      <c r="F4" s="8">
        <v>339.0</v>
      </c>
      <c r="G4" s="8" t="s">
        <v>22</v>
      </c>
      <c r="H4" s="10" t="s">
        <v>23</v>
      </c>
      <c r="I4" s="11" t="s">
        <v>24</v>
      </c>
      <c r="J4" s="10" t="s">
        <v>25</v>
      </c>
      <c r="K4" s="12">
        <v>121.52446666666667</v>
      </c>
      <c r="L4" s="8" t="s">
        <v>26</v>
      </c>
      <c r="M4" s="13">
        <v>45657.0</v>
      </c>
      <c r="N4" s="10" t="s">
        <v>27</v>
      </c>
      <c r="O4" s="13">
        <v>46387.0</v>
      </c>
      <c r="P4" s="14">
        <f t="shared" si="1"/>
        <v>730</v>
      </c>
      <c r="Q4" s="15">
        <f t="shared" si="2"/>
        <v>243.0489333</v>
      </c>
      <c r="R4" s="16"/>
      <c r="S4" s="16"/>
      <c r="T4" s="16"/>
      <c r="U4" s="16"/>
      <c r="V4" s="16"/>
      <c r="W4" s="16"/>
      <c r="X4" s="16"/>
      <c r="Y4" s="16"/>
      <c r="Z4" s="16"/>
    </row>
    <row r="5" ht="30.0" customHeight="1">
      <c r="A5" s="8" t="s">
        <v>32</v>
      </c>
      <c r="B5" s="8" t="s">
        <v>33</v>
      </c>
      <c r="C5" s="9">
        <v>7.5009617E7</v>
      </c>
      <c r="D5" s="8" t="s">
        <v>34</v>
      </c>
      <c r="E5" s="8" t="s">
        <v>35</v>
      </c>
      <c r="F5" s="8">
        <v>289.0</v>
      </c>
      <c r="G5" s="8" t="s">
        <v>22</v>
      </c>
      <c r="H5" s="10" t="s">
        <v>23</v>
      </c>
      <c r="I5" s="11" t="s">
        <v>24</v>
      </c>
      <c r="J5" s="10" t="s">
        <v>25</v>
      </c>
      <c r="K5" s="12">
        <v>56.48735</v>
      </c>
      <c r="L5" s="8" t="s">
        <v>26</v>
      </c>
      <c r="M5" s="13">
        <v>45657.0</v>
      </c>
      <c r="N5" s="10" t="s">
        <v>27</v>
      </c>
      <c r="O5" s="13">
        <v>46387.0</v>
      </c>
      <c r="P5" s="14">
        <f t="shared" si="1"/>
        <v>730</v>
      </c>
      <c r="Q5" s="15">
        <f t="shared" si="2"/>
        <v>112.9747</v>
      </c>
      <c r="R5" s="16"/>
      <c r="S5" s="16"/>
      <c r="T5" s="16"/>
      <c r="U5" s="16"/>
      <c r="V5" s="16"/>
      <c r="W5" s="16"/>
      <c r="X5" s="16"/>
      <c r="Y5" s="16"/>
      <c r="Z5" s="16"/>
    </row>
    <row r="6" ht="30.0" customHeight="1">
      <c r="A6" s="8" t="s">
        <v>36</v>
      </c>
      <c r="B6" s="8" t="s">
        <v>33</v>
      </c>
      <c r="C6" s="9">
        <v>7.5009617E7</v>
      </c>
      <c r="D6" s="8" t="s">
        <v>37</v>
      </c>
      <c r="E6" s="8" t="s">
        <v>35</v>
      </c>
      <c r="F6" s="8">
        <v>289.0</v>
      </c>
      <c r="G6" s="8" t="s">
        <v>22</v>
      </c>
      <c r="H6" s="10" t="s">
        <v>23</v>
      </c>
      <c r="I6" s="11" t="s">
        <v>24</v>
      </c>
      <c r="J6" s="10" t="s">
        <v>25</v>
      </c>
      <c r="K6" s="12">
        <v>0.01</v>
      </c>
      <c r="L6" s="11" t="s">
        <v>38</v>
      </c>
      <c r="M6" s="13">
        <v>45716.0</v>
      </c>
      <c r="N6" s="10" t="s">
        <v>27</v>
      </c>
      <c r="O6" s="13">
        <v>46387.0</v>
      </c>
      <c r="P6" s="14">
        <f t="shared" si="1"/>
        <v>671</v>
      </c>
      <c r="Q6" s="15">
        <f t="shared" si="2"/>
        <v>0.01838356164</v>
      </c>
      <c r="R6" s="16"/>
      <c r="S6" s="16"/>
      <c r="T6" s="16"/>
      <c r="U6" s="16"/>
      <c r="V6" s="16"/>
      <c r="W6" s="16"/>
      <c r="X6" s="16"/>
      <c r="Y6" s="16"/>
      <c r="Z6" s="16"/>
    </row>
    <row r="7" ht="30.0" customHeight="1">
      <c r="A7" s="8" t="s">
        <v>39</v>
      </c>
      <c r="B7" s="8" t="s">
        <v>33</v>
      </c>
      <c r="C7" s="9">
        <v>7.5009617E7</v>
      </c>
      <c r="D7" s="8" t="s">
        <v>40</v>
      </c>
      <c r="E7" s="8" t="s">
        <v>41</v>
      </c>
      <c r="F7" s="8">
        <v>465.0</v>
      </c>
      <c r="G7" s="8" t="s">
        <v>22</v>
      </c>
      <c r="H7" s="10" t="s">
        <v>23</v>
      </c>
      <c r="I7" s="11" t="s">
        <v>24</v>
      </c>
      <c r="J7" s="10" t="s">
        <v>25</v>
      </c>
      <c r="K7" s="12">
        <v>8.821241666666666</v>
      </c>
      <c r="L7" s="8" t="s">
        <v>26</v>
      </c>
      <c r="M7" s="13">
        <v>45657.0</v>
      </c>
      <c r="N7" s="10" t="s">
        <v>27</v>
      </c>
      <c r="O7" s="13">
        <v>46387.0</v>
      </c>
      <c r="P7" s="14">
        <f t="shared" si="1"/>
        <v>730</v>
      </c>
      <c r="Q7" s="15">
        <f t="shared" si="2"/>
        <v>17.64248333</v>
      </c>
      <c r="R7" s="16"/>
      <c r="S7" s="16"/>
      <c r="T7" s="16"/>
      <c r="U7" s="16"/>
      <c r="V7" s="16"/>
      <c r="W7" s="16"/>
      <c r="X7" s="16"/>
      <c r="Y7" s="16"/>
      <c r="Z7" s="16"/>
    </row>
    <row r="8" ht="30.0" customHeight="1">
      <c r="A8" s="8" t="s">
        <v>42</v>
      </c>
      <c r="B8" s="8" t="s">
        <v>33</v>
      </c>
      <c r="C8" s="9">
        <v>7.5009617E7</v>
      </c>
      <c r="D8" s="8" t="s">
        <v>43</v>
      </c>
      <c r="E8" s="8" t="s">
        <v>44</v>
      </c>
      <c r="F8" s="8">
        <v>542.0</v>
      </c>
      <c r="G8" s="8" t="s">
        <v>22</v>
      </c>
      <c r="H8" s="10" t="s">
        <v>23</v>
      </c>
      <c r="I8" s="11" t="s">
        <v>24</v>
      </c>
      <c r="J8" s="10" t="s">
        <v>25</v>
      </c>
      <c r="K8" s="12">
        <v>6.139883333333334</v>
      </c>
      <c r="L8" s="8" t="s">
        <v>26</v>
      </c>
      <c r="M8" s="13">
        <v>45657.0</v>
      </c>
      <c r="N8" s="10" t="s">
        <v>27</v>
      </c>
      <c r="O8" s="13">
        <v>46387.0</v>
      </c>
      <c r="P8" s="14">
        <f t="shared" si="1"/>
        <v>730</v>
      </c>
      <c r="Q8" s="15">
        <f t="shared" si="2"/>
        <v>12.27976667</v>
      </c>
      <c r="R8" s="16"/>
      <c r="S8" s="16"/>
      <c r="T8" s="16"/>
      <c r="U8" s="16"/>
      <c r="V8" s="16"/>
      <c r="W8" s="16"/>
      <c r="X8" s="16"/>
      <c r="Y8" s="16"/>
      <c r="Z8" s="16"/>
    </row>
    <row r="9" ht="30.0" customHeight="1">
      <c r="A9" s="8" t="s">
        <v>45</v>
      </c>
      <c r="B9" s="8" t="s">
        <v>46</v>
      </c>
      <c r="C9" s="9">
        <v>7.0153892E7</v>
      </c>
      <c r="D9" s="8" t="s">
        <v>47</v>
      </c>
      <c r="E9" s="8" t="s">
        <v>48</v>
      </c>
      <c r="F9" s="8">
        <v>482.0</v>
      </c>
      <c r="G9" s="8" t="s">
        <v>22</v>
      </c>
      <c r="H9" s="10" t="s">
        <v>23</v>
      </c>
      <c r="I9" s="8" t="s">
        <v>49</v>
      </c>
      <c r="J9" s="10" t="s">
        <v>25</v>
      </c>
      <c r="K9" s="12">
        <v>0.01</v>
      </c>
      <c r="L9" s="8" t="s">
        <v>26</v>
      </c>
      <c r="M9" s="13">
        <v>45808.0</v>
      </c>
      <c r="N9" s="10" t="s">
        <v>27</v>
      </c>
      <c r="O9" s="13">
        <v>46387.0</v>
      </c>
      <c r="P9" s="14">
        <f t="shared" si="1"/>
        <v>579</v>
      </c>
      <c r="Q9" s="15">
        <f t="shared" si="2"/>
        <v>0.0158630137</v>
      </c>
      <c r="R9" s="16"/>
      <c r="S9" s="16"/>
      <c r="T9" s="16"/>
      <c r="U9" s="16"/>
      <c r="V9" s="16"/>
      <c r="W9" s="16"/>
      <c r="X9" s="4"/>
      <c r="Y9" s="4"/>
      <c r="Z9" s="4"/>
    </row>
    <row r="10" ht="30.0" customHeight="1">
      <c r="A10" s="8" t="s">
        <v>50</v>
      </c>
      <c r="B10" s="8" t="s">
        <v>51</v>
      </c>
      <c r="C10" s="9">
        <v>6.0915013E7</v>
      </c>
      <c r="D10" s="8" t="s">
        <v>52</v>
      </c>
      <c r="E10" s="8" t="s">
        <v>48</v>
      </c>
      <c r="F10" s="8">
        <v>5.0</v>
      </c>
      <c r="G10" s="8" t="s">
        <v>22</v>
      </c>
      <c r="H10" s="10" t="s">
        <v>23</v>
      </c>
      <c r="I10" s="8" t="s">
        <v>53</v>
      </c>
      <c r="J10" s="10" t="s">
        <v>25</v>
      </c>
      <c r="K10" s="12">
        <v>163.85783333333336</v>
      </c>
      <c r="L10" s="8" t="s">
        <v>38</v>
      </c>
      <c r="M10" s="13">
        <v>45657.0</v>
      </c>
      <c r="N10" s="10" t="s">
        <v>27</v>
      </c>
      <c r="O10" s="13">
        <v>46387.0</v>
      </c>
      <c r="P10" s="14">
        <f t="shared" si="1"/>
        <v>730</v>
      </c>
      <c r="Q10" s="15">
        <f t="shared" si="2"/>
        <v>327.7156667</v>
      </c>
      <c r="R10" s="16"/>
      <c r="S10" s="16"/>
      <c r="T10" s="16"/>
      <c r="U10" s="16"/>
      <c r="V10" s="16"/>
      <c r="W10" s="16"/>
      <c r="X10" s="4"/>
      <c r="Y10" s="4"/>
      <c r="Z10" s="4"/>
    </row>
    <row r="11" ht="30.0" customHeight="1">
      <c r="A11" s="8" t="s">
        <v>54</v>
      </c>
      <c r="B11" s="8" t="s">
        <v>55</v>
      </c>
      <c r="C11" s="9" t="s">
        <v>56</v>
      </c>
      <c r="D11" s="8" t="s">
        <v>57</v>
      </c>
      <c r="E11" s="8" t="s">
        <v>58</v>
      </c>
      <c r="F11" s="8">
        <v>128.0</v>
      </c>
      <c r="G11" s="8" t="s">
        <v>22</v>
      </c>
      <c r="H11" s="10" t="s">
        <v>23</v>
      </c>
      <c r="I11" s="8" t="s">
        <v>53</v>
      </c>
      <c r="J11" s="10" t="s">
        <v>25</v>
      </c>
      <c r="K11" s="12">
        <v>28.78</v>
      </c>
      <c r="L11" s="8" t="s">
        <v>59</v>
      </c>
      <c r="M11" s="13">
        <v>45854.0</v>
      </c>
      <c r="N11" s="10" t="s">
        <v>27</v>
      </c>
      <c r="O11" s="13">
        <v>46387.0</v>
      </c>
      <c r="P11" s="14">
        <f t="shared" si="1"/>
        <v>533</v>
      </c>
      <c r="Q11" s="15">
        <f t="shared" si="2"/>
        <v>42.02668493</v>
      </c>
      <c r="R11" s="16"/>
      <c r="S11" s="16"/>
      <c r="T11" s="16"/>
      <c r="U11" s="16"/>
      <c r="V11" s="16"/>
      <c r="W11" s="16"/>
      <c r="X11" s="4"/>
      <c r="Y11" s="4"/>
      <c r="Z11" s="4"/>
    </row>
    <row r="12" ht="30.0" customHeight="1">
      <c r="A12" s="8" t="s">
        <v>60</v>
      </c>
      <c r="B12" s="8" t="s">
        <v>55</v>
      </c>
      <c r="C12" s="9" t="s">
        <v>56</v>
      </c>
      <c r="D12" s="8" t="s">
        <v>61</v>
      </c>
      <c r="E12" s="8" t="s">
        <v>58</v>
      </c>
      <c r="F12" s="8">
        <v>128.0</v>
      </c>
      <c r="G12" s="8" t="s">
        <v>22</v>
      </c>
      <c r="H12" s="8" t="s">
        <v>23</v>
      </c>
      <c r="I12" s="8" t="s">
        <v>53</v>
      </c>
      <c r="J12" s="10" t="s">
        <v>25</v>
      </c>
      <c r="K12" s="12">
        <v>58.36654838395333</v>
      </c>
      <c r="L12" s="8" t="s">
        <v>59</v>
      </c>
      <c r="M12" s="13">
        <v>45854.0</v>
      </c>
      <c r="N12" s="10" t="s">
        <v>27</v>
      </c>
      <c r="O12" s="13">
        <v>46387.0</v>
      </c>
      <c r="P12" s="14">
        <f t="shared" si="1"/>
        <v>533</v>
      </c>
      <c r="Q12" s="15">
        <f t="shared" si="2"/>
        <v>85.23115148</v>
      </c>
      <c r="R12" s="16"/>
      <c r="S12" s="16"/>
      <c r="T12" s="16"/>
      <c r="U12" s="16"/>
      <c r="V12" s="16"/>
      <c r="W12" s="16"/>
      <c r="X12" s="17"/>
      <c r="Y12" s="17"/>
      <c r="Z12" s="17"/>
    </row>
    <row r="13" ht="30.0" customHeight="1">
      <c r="A13" s="8" t="s">
        <v>62</v>
      </c>
      <c r="B13" s="8" t="s">
        <v>63</v>
      </c>
      <c r="C13" s="9">
        <v>6.4201112E7</v>
      </c>
      <c r="D13" s="8" t="s">
        <v>64</v>
      </c>
      <c r="E13" s="8" t="s">
        <v>35</v>
      </c>
      <c r="F13" s="8">
        <v>38.0</v>
      </c>
      <c r="G13" s="8" t="s">
        <v>22</v>
      </c>
      <c r="H13" s="8" t="s">
        <v>23</v>
      </c>
      <c r="I13" s="8" t="s">
        <v>49</v>
      </c>
      <c r="J13" s="10" t="s">
        <v>25</v>
      </c>
      <c r="K13" s="12">
        <v>5.253266</v>
      </c>
      <c r="L13" s="8" t="s">
        <v>26</v>
      </c>
      <c r="M13" s="13">
        <v>45997.0</v>
      </c>
      <c r="N13" s="10" t="s">
        <v>27</v>
      </c>
      <c r="O13" s="13">
        <v>46387.0</v>
      </c>
      <c r="P13" s="14">
        <f t="shared" si="1"/>
        <v>390</v>
      </c>
      <c r="Q13" s="15">
        <f t="shared" si="2"/>
        <v>5.61307874</v>
      </c>
      <c r="R13" s="16"/>
      <c r="S13" s="16"/>
      <c r="T13" s="16"/>
      <c r="U13" s="16"/>
      <c r="V13" s="16"/>
      <c r="W13" s="16"/>
      <c r="X13" s="17"/>
      <c r="Y13" s="17"/>
      <c r="Z13" s="17"/>
    </row>
    <row r="14" ht="30.0" customHeight="1">
      <c r="A14" s="8" t="s">
        <v>65</v>
      </c>
      <c r="B14" s="8" t="s">
        <v>66</v>
      </c>
      <c r="C14" s="9">
        <v>6.420118E7</v>
      </c>
      <c r="D14" s="8" t="s">
        <v>20</v>
      </c>
      <c r="E14" s="8" t="s">
        <v>67</v>
      </c>
      <c r="F14" s="8">
        <v>399.0</v>
      </c>
      <c r="G14" s="8" t="s">
        <v>22</v>
      </c>
      <c r="H14" s="8" t="s">
        <v>23</v>
      </c>
      <c r="I14" s="8" t="s">
        <v>49</v>
      </c>
      <c r="J14" s="10" t="s">
        <v>25</v>
      </c>
      <c r="K14" s="12">
        <v>9.86442</v>
      </c>
      <c r="L14" s="8" t="s">
        <v>26</v>
      </c>
      <c r="M14" s="13">
        <v>45678.0</v>
      </c>
      <c r="N14" s="10" t="s">
        <v>27</v>
      </c>
      <c r="O14" s="13">
        <v>46387.0</v>
      </c>
      <c r="P14" s="14">
        <f t="shared" si="1"/>
        <v>709</v>
      </c>
      <c r="Q14" s="15">
        <f t="shared" si="2"/>
        <v>19.16129803</v>
      </c>
      <c r="R14" s="16"/>
      <c r="S14" s="16"/>
      <c r="T14" s="16"/>
      <c r="U14" s="16"/>
      <c r="V14" s="16"/>
      <c r="W14" s="16"/>
      <c r="X14" s="17"/>
      <c r="Y14" s="17"/>
      <c r="Z14" s="17"/>
    </row>
    <row r="15" ht="30.0" customHeight="1">
      <c r="A15" s="18" t="s">
        <v>68</v>
      </c>
      <c r="B15" s="19"/>
      <c r="C15" s="19"/>
      <c r="D15" s="19"/>
      <c r="E15" s="19"/>
      <c r="F15" s="19"/>
      <c r="G15" s="19"/>
      <c r="H15" s="19"/>
      <c r="I15" s="19"/>
      <c r="J15" s="19"/>
      <c r="K15" s="20">
        <f>SUM(K3:K14)</f>
        <v>552.4103844</v>
      </c>
      <c r="L15" s="19"/>
      <c r="M15" s="19"/>
      <c r="N15" s="19"/>
      <c r="O15" s="19"/>
      <c r="P15" s="21">
        <f t="shared" ref="P15:Q15" si="3">SUM(P3:P14)</f>
        <v>7588</v>
      </c>
      <c r="Q15" s="20">
        <f t="shared" si="3"/>
        <v>999.40878</v>
      </c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2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2"/>
      <c r="Q17" s="23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2"/>
      <c r="Q18" s="23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2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2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2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2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2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2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2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2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2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2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2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2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2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2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2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2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2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2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2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2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2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2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2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2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2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2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2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2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2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2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2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2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2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2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22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2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2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22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2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2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2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2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2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2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2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2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2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2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2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2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2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2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2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2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2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2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2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2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2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22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22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22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22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2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22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22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2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2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2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2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2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2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2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2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2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2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2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2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2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2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2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2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2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2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2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2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2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22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22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22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22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2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2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22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2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2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2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2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2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22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2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22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22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2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2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2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2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2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2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2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2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2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2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2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2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2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2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2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2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2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2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2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2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2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2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2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2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2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2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2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2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2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2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2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2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2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2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2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2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2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2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2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2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2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2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2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2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2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2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2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2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2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2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2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2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2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2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2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2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2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2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2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2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2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2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2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2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2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2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2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2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2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2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2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2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2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2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2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2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2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2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2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2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2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2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2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2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2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2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2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2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2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2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2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2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2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2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2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2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2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2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2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2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2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2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2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2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2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2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2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2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2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2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2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2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2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2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2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2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2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2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2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2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2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2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2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2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2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2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2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2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2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2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2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2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2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2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2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2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2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2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2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2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22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22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22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22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22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22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22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22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22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22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22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22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22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22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22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22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22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22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22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22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22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22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22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22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22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22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22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22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22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22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22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22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22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22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22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22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22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22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22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22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22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22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22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22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22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22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22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22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22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22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22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22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22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22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22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22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22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22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22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22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22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22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22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22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22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22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22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22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22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22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22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22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22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22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22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22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22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22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22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22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22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22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22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22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22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22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22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22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2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22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22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22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22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22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22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22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22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22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22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22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22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22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22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22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22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22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22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22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22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22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22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22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22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22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22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22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22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22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22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22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22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22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22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22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22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22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22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22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22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22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22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22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22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22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22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22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22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22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22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22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22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22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22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22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22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22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22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22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22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22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22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22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22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22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22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22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22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22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22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22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22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22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22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22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22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22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22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22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22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22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22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22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22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22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22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22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22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22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22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22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22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22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22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22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22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22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22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22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22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22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22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22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22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22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22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22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22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22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22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22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22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22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22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22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22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22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22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22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22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22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22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22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22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22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22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22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22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22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22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22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22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22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22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22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22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22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22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22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22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22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22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22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22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22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22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22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22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22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22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22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22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22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22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22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22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22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22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22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22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22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22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22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22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22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22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22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22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22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22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22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22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22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22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22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22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22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22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22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22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22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22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22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22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22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22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22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22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22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22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22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22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22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22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22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22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22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22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22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22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22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22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22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22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22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22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22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22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22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22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22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22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22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22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22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22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22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22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22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22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22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22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22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22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22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22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22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22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22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22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22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22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22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22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22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22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22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22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22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22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22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22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22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22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22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22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22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22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22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22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22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22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22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22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22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22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22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22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22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22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22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22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22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22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22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22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22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22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22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22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22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22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22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22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22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22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22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22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22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22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22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22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22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22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22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22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22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22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22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22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22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22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22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22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22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22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22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22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22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22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22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22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22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22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22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22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22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22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22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22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22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22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22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22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22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22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22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22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22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22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22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22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22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22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22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22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22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22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22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22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22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22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22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22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22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22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22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22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22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22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22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22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22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22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22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22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22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22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22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22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22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22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22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22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22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22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22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22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22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22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22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22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22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22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22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22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22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22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22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22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22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22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22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22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22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22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22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22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22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22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22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22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22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22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22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22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22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22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22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22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22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22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22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22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22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22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22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22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22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22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22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22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22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22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22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22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22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22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22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22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22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22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22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22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22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22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22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22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22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22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22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22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22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22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22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22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22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22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22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22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22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22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22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22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22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22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22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22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22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22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22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22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22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22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22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22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22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22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22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22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22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22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22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22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22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22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22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22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22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22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22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22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22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22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22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22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22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22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22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22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22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22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22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22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22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22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22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22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22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22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22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22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22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22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22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22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22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22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22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22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22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22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22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22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22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22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22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22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22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22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22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22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22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22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22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22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22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22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22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22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22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22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22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22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22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22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22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22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22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22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22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22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22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22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22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22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22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22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22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22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22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22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22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22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22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22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22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22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22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22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22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22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22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22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22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22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22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22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22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22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22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22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22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22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22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22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22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22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22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22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22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22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22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22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22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22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22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22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22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22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22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22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22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22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22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22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22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22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22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22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22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22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22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22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22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22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22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22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22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22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22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22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22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22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22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22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22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22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22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22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22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22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22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22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22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22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22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22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22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22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22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22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22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22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22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22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22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22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22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22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22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22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22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22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22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22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22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22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22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22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22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22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22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22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22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22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22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2:$Q$15"/>
  <mergeCells count="1">
    <mergeCell ref="A1:Q1"/>
  </mergeCells>
  <printOptions/>
  <pageMargins bottom="0.787401575" footer="0.0" header="0.0" left="0.7" right="0.7" top="0.787401575"/>
  <pageSetup fitToHeight="0" paperSize="9" orientation="landscape"/>
  <drawing r:id="rId1"/>
</worksheet>
</file>