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erova.petra\Downloads\"/>
    </mc:Choice>
  </mc:AlternateContent>
  <bookViews>
    <workbookView xWindow="0" yWindow="0" windowWidth="25200" windowHeight="11160"/>
  </bookViews>
  <sheets>
    <sheet name="Vysvětlivky" sheetId="13" r:id="rId1"/>
    <sheet name="Celková rekapitulace" sheetId="1" r:id="rId2"/>
    <sheet name="UT.VV - pavilon A" sheetId="2" r:id="rId3"/>
    <sheet name="UT.VV - pavilon B1" sheetId="3" r:id="rId4"/>
    <sheet name="UT.VV - pavilon B2" sheetId="4" r:id="rId5"/>
    <sheet name="UT.VV - pavilon C" sheetId="5" r:id="rId6"/>
    <sheet name="UT.VV - pavilon D" sheetId="6" r:id="rId7"/>
    <sheet name="EL, MaR - budovy A, B, C, D" sheetId="8" r:id="rId8"/>
    <sheet name="EL, MaR - strojovna A" sheetId="9" r:id="rId9"/>
    <sheet name="EL, MaR - strojovna B1 a B2" sheetId="10" r:id="rId10"/>
    <sheet name="EL, MaR - strojovna C, C1" sheetId="11" r:id="rId11"/>
    <sheet name="EL, MaR - strojovna D" sheetId="12" r:id="rId12"/>
  </sheets>
  <calcPr calcId="162913"/>
</workbook>
</file>

<file path=xl/calcChain.xml><?xml version="1.0" encoding="utf-8"?>
<calcChain xmlns="http://schemas.openxmlformats.org/spreadsheetml/2006/main">
  <c r="G2" i="12" l="1"/>
  <c r="G2" i="11"/>
  <c r="G2" i="10"/>
  <c r="G2" i="9"/>
  <c r="G2" i="8"/>
  <c r="G2" i="6"/>
  <c r="G2" i="5"/>
  <c r="G2" i="4"/>
  <c r="G2" i="3"/>
  <c r="G2" i="2"/>
  <c r="C2" i="12"/>
  <c r="C2" i="11"/>
  <c r="C2" i="10"/>
  <c r="C2" i="9"/>
  <c r="C2" i="8"/>
  <c r="C2" i="6"/>
  <c r="C2" i="5"/>
  <c r="C2" i="4"/>
  <c r="C2" i="3"/>
  <c r="C2" i="2"/>
  <c r="G31" i="10" l="1"/>
  <c r="G21" i="10"/>
  <c r="G11" i="12"/>
  <c r="G13" i="12"/>
  <c r="G14" i="12"/>
  <c r="G18" i="12"/>
  <c r="G17" i="12"/>
  <c r="G16" i="12"/>
  <c r="G15" i="12"/>
  <c r="G12" i="12"/>
  <c r="G28" i="11"/>
  <c r="G29" i="11" s="1"/>
  <c r="G27" i="11"/>
  <c r="G24" i="11"/>
  <c r="G23" i="11"/>
  <c r="G22" i="11"/>
  <c r="G21" i="11"/>
  <c r="G20" i="11"/>
  <c r="G19" i="11"/>
  <c r="G18" i="11"/>
  <c r="G17" i="11"/>
  <c r="G34" i="10"/>
  <c r="G33" i="10"/>
  <c r="G32" i="10"/>
  <c r="G30" i="10"/>
  <c r="G29" i="10"/>
  <c r="G28" i="10"/>
  <c r="G27" i="10"/>
  <c r="G24" i="10"/>
  <c r="G23" i="10"/>
  <c r="G22" i="10"/>
  <c r="G20" i="10"/>
  <c r="G19" i="10"/>
  <c r="G18" i="10"/>
  <c r="G17" i="10"/>
  <c r="G18" i="9"/>
  <c r="G17" i="9"/>
  <c r="G16" i="9"/>
  <c r="G14" i="9"/>
  <c r="G13" i="9"/>
  <c r="G12" i="9"/>
  <c r="G11" i="9"/>
  <c r="G15" i="8"/>
  <c r="G14" i="8"/>
  <c r="G13" i="8"/>
  <c r="G12" i="8"/>
  <c r="G11" i="8"/>
  <c r="G70" i="6"/>
  <c r="G69" i="6"/>
  <c r="G68" i="6"/>
  <c r="G64" i="6"/>
  <c r="G58" i="6"/>
  <c r="G57" i="6"/>
  <c r="G56" i="6"/>
  <c r="G55" i="6"/>
  <c r="G54" i="6"/>
  <c r="G53" i="6"/>
  <c r="G52" i="6"/>
  <c r="G51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105" i="5"/>
  <c r="G104" i="5"/>
  <c r="G103" i="5"/>
  <c r="G102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64" i="4"/>
  <c r="G63" i="4"/>
  <c r="G62" i="4"/>
  <c r="G58" i="4"/>
  <c r="G53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80" i="3"/>
  <c r="G79" i="3"/>
  <c r="G78" i="3"/>
  <c r="G74" i="3"/>
  <c r="G69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79" i="2"/>
  <c r="G78" i="2"/>
  <c r="G77" i="2"/>
  <c r="G80" i="2" s="1"/>
  <c r="G73" i="2"/>
  <c r="G67" i="2"/>
  <c r="G66" i="2"/>
  <c r="G65" i="2"/>
  <c r="G64" i="2"/>
  <c r="G63" i="2"/>
  <c r="G62" i="2"/>
  <c r="G61" i="2"/>
  <c r="G60" i="2"/>
  <c r="G59" i="2"/>
  <c r="G58" i="2"/>
  <c r="G57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F16" i="2"/>
  <c r="G16" i="2" s="1"/>
  <c r="G106" i="5" l="1"/>
  <c r="F13" i="4"/>
  <c r="G13" i="4" s="1"/>
  <c r="F16" i="4"/>
  <c r="G16" i="4" s="1"/>
  <c r="F13" i="5"/>
  <c r="G13" i="5" s="1"/>
  <c r="G19" i="9"/>
  <c r="F25" i="1" s="1"/>
  <c r="G25" i="1" s="1"/>
  <c r="G35" i="10"/>
  <c r="F12" i="10"/>
  <c r="G12" i="10" s="1"/>
  <c r="F11" i="10"/>
  <c r="G11" i="10" s="1"/>
  <c r="F11" i="11"/>
  <c r="G11" i="11" s="1"/>
  <c r="G59" i="6"/>
  <c r="F16" i="5"/>
  <c r="G16" i="5" s="1"/>
  <c r="F15" i="5"/>
  <c r="G15" i="5" s="1"/>
  <c r="F14" i="5"/>
  <c r="G14" i="5" s="1"/>
  <c r="G48" i="4"/>
  <c r="G64" i="3"/>
  <c r="F13" i="2"/>
  <c r="G13" i="2" s="1"/>
  <c r="G16" i="8"/>
  <c r="F12" i="11"/>
  <c r="G12" i="11" s="1"/>
  <c r="G25" i="10"/>
  <c r="G68" i="2"/>
  <c r="F14" i="2"/>
  <c r="G14" i="2" s="1"/>
  <c r="F13" i="3"/>
  <c r="G13" i="3" s="1"/>
  <c r="G81" i="3"/>
  <c r="G58" i="5"/>
  <c r="F16" i="6"/>
  <c r="G16" i="6" s="1"/>
  <c r="F13" i="6"/>
  <c r="G13" i="6" s="1"/>
  <c r="G25" i="11"/>
  <c r="G19" i="12"/>
  <c r="G47" i="6"/>
  <c r="G98" i="5"/>
  <c r="G71" i="6"/>
  <c r="G78" i="5"/>
  <c r="G65" i="4"/>
  <c r="F14" i="6"/>
  <c r="G14" i="6" s="1"/>
  <c r="G53" i="2"/>
  <c r="F16" i="3"/>
  <c r="G16" i="3" s="1"/>
  <c r="G13" i="10" l="1"/>
  <c r="F26" i="1" s="1"/>
  <c r="G26" i="1" s="1"/>
  <c r="F17" i="4"/>
  <c r="G17" i="4" s="1"/>
  <c r="G18" i="4" s="1"/>
  <c r="F15" i="1" s="1"/>
  <c r="G15" i="1" s="1"/>
  <c r="F17" i="2"/>
  <c r="G17" i="2" s="1"/>
  <c r="G18" i="2" s="1"/>
  <c r="F13" i="1" s="1"/>
  <c r="G13" i="1" s="1"/>
  <c r="F17" i="5"/>
  <c r="G17" i="5" s="1"/>
  <c r="G18" i="5" s="1"/>
  <c r="F16" i="1" s="1"/>
  <c r="G16" i="1" s="1"/>
  <c r="G13" i="11"/>
  <c r="F27" i="1" s="1"/>
  <c r="G27" i="1" s="1"/>
  <c r="F28" i="1"/>
  <c r="F17" i="3"/>
  <c r="G17" i="3" s="1"/>
  <c r="G18" i="3" s="1"/>
  <c r="F14" i="1" s="1"/>
  <c r="G14" i="1" s="1"/>
  <c r="F24" i="1"/>
  <c r="G24" i="1" s="1"/>
  <c r="F17" i="6"/>
  <c r="G17" i="6" s="1"/>
  <c r="G18" i="6" s="1"/>
  <c r="F17" i="1" s="1"/>
  <c r="G17" i="1" s="1"/>
  <c r="F30" i="1" l="1"/>
  <c r="G30" i="1" s="1"/>
  <c r="G28" i="1"/>
  <c r="G29" i="1" s="1"/>
  <c r="F20" i="1"/>
  <c r="G20" i="1" s="1"/>
  <c r="G19" i="1"/>
  <c r="G31" i="1" l="1"/>
  <c r="F35" i="1"/>
  <c r="G35" i="1" s="1"/>
  <c r="G21" i="1"/>
  <c r="G34" i="1" l="1"/>
  <c r="G36" i="1" s="1"/>
</calcChain>
</file>

<file path=xl/sharedStrings.xml><?xml version="1.0" encoding="utf-8"?>
<sst xmlns="http://schemas.openxmlformats.org/spreadsheetml/2006/main" count="1108" uniqueCount="262">
  <si>
    <t>Investor</t>
  </si>
  <si>
    <t>Město Trutnov</t>
  </si>
  <si>
    <t>Adresa</t>
  </si>
  <si>
    <t>Slovanské náměstí 165, 541 03 Trutnov</t>
  </si>
  <si>
    <t>Akce</t>
  </si>
  <si>
    <t>Úpravy otopné soustavy ZŠ Mládežnická 536 Trutnov</t>
  </si>
  <si>
    <t xml:space="preserve">Část </t>
  </si>
  <si>
    <t>Vytápění - strojní část</t>
  </si>
  <si>
    <t>Objekt</t>
  </si>
  <si>
    <t>Celková rekapitulace</t>
  </si>
  <si>
    <t>Číslo</t>
  </si>
  <si>
    <t>Položka</t>
  </si>
  <si>
    <t>Popis položky</t>
  </si>
  <si>
    <t xml:space="preserve">Měrná </t>
  </si>
  <si>
    <t>Počet</t>
  </si>
  <si>
    <t xml:space="preserve">Jednotková </t>
  </si>
  <si>
    <t>Celková</t>
  </si>
  <si>
    <t>řádku</t>
  </si>
  <si>
    <t xml:space="preserve"> </t>
  </si>
  <si>
    <t>jednotka</t>
  </si>
  <si>
    <t xml:space="preserve">cena </t>
  </si>
  <si>
    <t xml:space="preserve">1. Pavilon A </t>
  </si>
  <si>
    <t>soubor</t>
  </si>
  <si>
    <t>2. Pavilon B1</t>
  </si>
  <si>
    <t>3. Pavilon B2</t>
  </si>
  <si>
    <t>4. Pavilon C</t>
  </si>
  <si>
    <t>5. Pavilon D</t>
  </si>
  <si>
    <t>6. Pavilon E</t>
  </si>
  <si>
    <t>již hotov</t>
  </si>
  <si>
    <t>SOUČET</t>
  </si>
  <si>
    <t xml:space="preserve">DPH </t>
  </si>
  <si>
    <t>CELKEM včt. DPH</t>
  </si>
  <si>
    <t>Poznámka</t>
  </si>
  <si>
    <t>EL+MaR = samostaně (viz část EL+MaR)</t>
  </si>
  <si>
    <t>Je-li v rozpočtu (nebo ve výkazu) uveden výrobek nebo konstrukce či její prvek ukazující na konkrétního výrobce je tuto skutečnost třeba jednoznačně chápat jako příklad z možných variant z důvodu jasné specifikace technické a uživatelské parametrizace prvku, výrobku, systému nebo konstrukce s tím, že konečné použití konkrétního výrobku, prvku, systému nebo konstrukce (z možné variace výrobců nebo dodavatelů) při průkazném splnění deklarovaných nebo popisem stanovených technických specifikací a technických a uživatelských standardů je na zhotoviteli stavby.</t>
  </si>
  <si>
    <t>Vypracoval</t>
  </si>
  <si>
    <t>T.Vinšálek</t>
  </si>
  <si>
    <t>Datum</t>
  </si>
  <si>
    <t>únor 2025</t>
  </si>
  <si>
    <t xml:space="preserve">Objekt </t>
  </si>
  <si>
    <t>Pavilon A</t>
  </si>
  <si>
    <t>VÝKAZ VÝMĚR - VYTÁPĚNÍ - STROJNÍ ČÁST - Revize 1</t>
  </si>
  <si>
    <t>REKAPITULACE</t>
  </si>
  <si>
    <t>1.1 Pavilon A - strojovna</t>
  </si>
  <si>
    <t>1.2 Pavilon A - paty stoupaček</t>
  </si>
  <si>
    <t>1.3 Pavilon A - radiátorové armatury - odloženo na 2. etapu</t>
  </si>
  <si>
    <t>odloženo</t>
  </si>
  <si>
    <t xml:space="preserve">1.4 Pavilon A - ostatní </t>
  </si>
  <si>
    <t>1.5 Přesum hmot, doprava</t>
  </si>
  <si>
    <t>čerpadlo mokroběžné, elektronické, s digitálním displejem ukazetele údajů a ovládání (průtok, výtlak, křivky včt. úprav parametrů křivek, …), 230 V, PN 10, M 1,75 l/s, H 52 kPa, H_max 85 kPa (při M) včt. firemní PUR tepelné izolace</t>
  </si>
  <si>
    <t>firemní litinové šroubení G5/4"x2" pro čerpadlo G 5/4" (DN 32)</t>
  </si>
  <si>
    <t>pár</t>
  </si>
  <si>
    <t>regulační ventil 2-cestný, zdvihový, DN 32, Kvs 16, H 5,5 mm, T 110 °C, PN 16</t>
  </si>
  <si>
    <t>závitové šroubení s plochým těsněním k 2-cestným regul. ventilům, G 2" x Rp 5/4"</t>
  </si>
  <si>
    <t>servopohon 24 V, 0÷10 V, H 5,5 mm, 30 s, 300 N, možnost ručního ovládání</t>
  </si>
  <si>
    <t>vyvažovací ventil závitový, včt. nástavců pro měřící jehly, bez vypouštění, PN 20, T 120 °C, DN 40 (G 6/4")</t>
  </si>
  <si>
    <t>ks</t>
  </si>
  <si>
    <t>vyvažovací ventil závitový, včt. nástavců pro měřící jehly, bez vypouštění, PN 20, T 120 °C, DN 50 (G 2")</t>
  </si>
  <si>
    <t>kulový kohout s prodlouženou vrtulkou, PN 35, T 110 °C, G 2" (DN 50)</t>
  </si>
  <si>
    <t>filtr závitový, mosaz, nerezové síto, s integrovaným magnetem, PN 30, T 110 °C, G 2" (DN 50), Kv 32</t>
  </si>
  <si>
    <t>zpětná klapka svislá, závit., plast. uzav. díl s gumou NBR, PN 10, T 130 °C, G 2" (DN 50), Kv 59,76</t>
  </si>
  <si>
    <t>vypouštěcí kulový kohout se sáčem a páčkou, T 90°C, PN 10, G 1/2" (had. vývod+zátka)</t>
  </si>
  <si>
    <t>kulový kohout varný, T 180 °C, DN 65, PN 25</t>
  </si>
  <si>
    <t>kulový kohout varný/přírubový, T 180 °C, DN 65, PN 16, včt. jedné protipříruby a spoj. materiálu</t>
  </si>
  <si>
    <t>filtr přírubový FP 110 M, síto s magnetickou vložkou, DN 65, PN 16, včt. jedné protipříruby a spoj. materiálu</t>
  </si>
  <si>
    <r>
      <rPr>
        <sz val="10"/>
        <color theme="1"/>
        <rFont val="Arial"/>
      </rPr>
      <t>manometr 0÷600 kPa, typ 312, Ø</t>
    </r>
    <r>
      <rPr>
        <sz val="10"/>
        <color theme="1"/>
        <rFont val="Arial CE"/>
      </rPr>
      <t xml:space="preserve"> 100 mm, TP 1,6</t>
    </r>
  </si>
  <si>
    <t>manometrická smyčka, zahnutá, s nátrubkovou přípojkou k přivaření, ČSN 13 7531.1 - slit. ocel, rozměr M20x1,5, PN 250</t>
  </si>
  <si>
    <t>těsnění k tlakoměr., ČSN 137540.1 hliník, rozměr M20, PN 630</t>
  </si>
  <si>
    <t>kohout tlakoměrový čepový ZKUŠEBNÍ, s nátrubkovou přípojkou, ČSN 137513.5 mosaz, rozměr M20x1,5, PN 25</t>
  </si>
  <si>
    <t>přípojka tlakoměrová přechodová, M20 x G1/2" (vnitřní x vnější závit), ČSN 13 7521.1 - uhlík. ocel, PN 630</t>
  </si>
  <si>
    <r>
      <rPr>
        <sz val="10"/>
        <color theme="1"/>
        <rFont val="Arial"/>
      </rPr>
      <t>teploměr kruhový, 0÷120°C, Ø</t>
    </r>
    <r>
      <rPr>
        <sz val="10"/>
        <color theme="1"/>
        <rFont val="Arial CE"/>
      </rPr>
      <t xml:space="preserve"> 80 mm, TP 1.5, včt. jímky</t>
    </r>
  </si>
  <si>
    <r>
      <rPr>
        <sz val="10"/>
        <color theme="1"/>
        <rFont val="Arial"/>
      </rPr>
      <t>termomanometr axiální, Ø</t>
    </r>
    <r>
      <rPr>
        <sz val="10"/>
        <color theme="1"/>
        <rFont val="Arial CE"/>
      </rPr>
      <t xml:space="preserve"> 80 mm, 0÷120°C, 0÷4 bar, 1/4"</t>
    </r>
  </si>
  <si>
    <t>zpětná klapka pro termomanometry a tlakoměry, 1/4"x1/2"</t>
  </si>
  <si>
    <t>návarky s trubkovým závitem, G 1/2"</t>
  </si>
  <si>
    <t>potr. z trubek ocel. záv., bezeš., zesíl., v kotel. a strojov., včt. tvarovek, fitinek, závěsů, kotvení, atd., DN 50</t>
  </si>
  <si>
    <t>m</t>
  </si>
  <si>
    <t>potr. z trubek ocel. záv., bezeš., zesíl., v kotel. a strojov., včt. tvarovek, fitinek, závěsů, kotvení, atd., DN 65</t>
  </si>
  <si>
    <t>potr. z trubek ocel. záv., bezeš., zesíl., v kotel. a strojov., včt. tvarovek, fitinek, závěsů, kotvení, atd., DN 100</t>
  </si>
  <si>
    <t>kašírovaná potrubní izolační pouzdra z minerální vaty, objemová hmotnost  min 75 kg/m3, Λ=0,034 W/m.K (při 10 °C), s povrch. úpravou AL fólií, Ø60x40</t>
  </si>
  <si>
    <t>kašírovaná potrubní izolační pouzdra z minerální vaty, objemová hmotnost  min 75 kg/m3, Λ=0,034 W/m.K (při 10 °C), s povrch. úpravou AL fólií, Ø76x50</t>
  </si>
  <si>
    <t>kašírovaná potrubní izolační pouzdra z minerální vaty, objemová hmotnost  min 75 kg/m3, Λ=0,034 W/m.K (při 10 °C), s povrch. úpravou AL fólií, Ø108x60</t>
  </si>
  <si>
    <t>AL samolepící páska (spojení konců izolací, oprava přelepů), 5cm x 50m</t>
  </si>
  <si>
    <t xml:space="preserve">montáž strojovny, včt. drobného instalačního materiálu, včt. nátěrů, včt. tlakové zkoušky, včt. demontáže stáv. zařízení strojovny </t>
  </si>
  <si>
    <t>vyvažovací ventil závitový, včt. nástavců pro měřící jehly, bez vypouštění, PN 20, T 120 °C, DN 10 (G 3/8")</t>
  </si>
  <si>
    <t>vyvažovací ventil závitový, včt. nástavců pro měřící jehly, bez vypouštění, PN 20, T 120 °C, DN 15 (G 1/2")</t>
  </si>
  <si>
    <t>vyvažovací ventil závitový, včt. nástavců pro měřící jehly, bez vypouštění, PN 20, T 120 °C, DN 20 (G 3/4")</t>
  </si>
  <si>
    <t>kulový kohout plnoprůtok., závit., s upravenou plochou vnitřní koule proti zanášení usazeninám, PN 42, T 185 °C, G 3/8" (DN 10)</t>
  </si>
  <si>
    <t>kulový kohout plnoprůtok., závit., s upravenou plochou vnitřní koule proti zanášení usazeninám, PN 42, T 185 °C, G 1/2" (DN 15)</t>
  </si>
  <si>
    <t>kulový kohout plnoprůtok., závit., s upravenou plochou vnitřní koule proti zanášení usazeninám, PN 42, T 185 °C, G 3/4" (DN 20)</t>
  </si>
  <si>
    <t>kulový kohout plnoprůtok., závit., s upravenou plochou vnitřní koule proti zanášení usazeninám, PN 35, T 185 °C, G 1" (DN 25)</t>
  </si>
  <si>
    <t>kulový kohout plnoprůtok., závit., s upravenou plochou vnitřní koule proti zanášení usazeninám, PN 35, T 185 °C, G 5/4" (DN 32)</t>
  </si>
  <si>
    <t xml:space="preserve">potrubí ocelové pro vsazení zavaření vyvažovacích ventilů, DN 10÷32, včt. tvarovek a fitinek </t>
  </si>
  <si>
    <t>bm</t>
  </si>
  <si>
    <t>montáž výměny patních armatur stoupaček DN 10÷32 (3/8"÷5/4"), včt. drobného instalačního materiálu, včt. nátěrů, včt. tlakové zkoušky, včt. demontáže stáv. armatur, celkem 28 stoupaček</t>
  </si>
  <si>
    <t>1.3 Pavilon A - radiátorové armatury</t>
  </si>
  <si>
    <t xml:space="preserve">odloženo na 2. etapu </t>
  </si>
  <si>
    <t>vypouštění vody OS, proplach OS, znovu napuštění OS za součinnosti s dodavatelem tepla, celkový vodní objem cca 7.200 L</t>
  </si>
  <si>
    <t xml:space="preserve">tlaková a topná zkouška </t>
  </si>
  <si>
    <t>hydronické vyvážení stoupaček a strojoven vytápění, včt. vystavení protokolu</t>
  </si>
  <si>
    <t>Pavilon B1</t>
  </si>
  <si>
    <t>2.1 Pavilon B1 - strojovna</t>
  </si>
  <si>
    <t>2.2 Pavilon B1 - paty stoupaček - odloženo na 2. etapu</t>
  </si>
  <si>
    <t>2.3 Pavilon B1 - radiátorové armatury - odloženo na 2. etapu</t>
  </si>
  <si>
    <t xml:space="preserve">odloženo </t>
  </si>
  <si>
    <t xml:space="preserve">2.4 Pavilon B1 - ostatní </t>
  </si>
  <si>
    <t>2.5 Přesum hmot, doprava</t>
  </si>
  <si>
    <t>čerpadlo mokroběžné, elektronické, s digitálním displejem ukazetele údajů a ovládání (průtok, výtlak, křivky včt. možnosti úprav parametrů křivek, …), 230 V, PN 10, M 2,17 l/s, H 58 kPa, H_max 74 kPa (při M), včt. včt. firemní PUR tepelné izolace</t>
  </si>
  <si>
    <t>čerpadlo mokroběžné, elektronické, s digitálním displejem ukazetele údajů a ovládání (průtok, výtlak, křivky včt. možnosti úprav parametrů křivek, …), 230 V, PN 10, M 0,11 l/s, H 38 kPa, H:max 44 kPa (při M), včt. včt. firemní PUR tepelné izolace</t>
  </si>
  <si>
    <t>firemní litinové šroubení G1"x6/4" pro čerpadlo G 1" (DN 25)</t>
  </si>
  <si>
    <t>regulační ventil 2-cestný, zdvihový, DN 10, Kvs 0,63, H 5,5 mm, T 110 °C, PN 16</t>
  </si>
  <si>
    <t>závitové šroubení s plochým těsněním k 2-cestným regul. ventilům, G 1/2" x Rp 3/8"</t>
  </si>
  <si>
    <t xml:space="preserve">závitové šroubení s plochým těsněním k 2-cestným regul. ventilům, G 2" x Rp 5/4" </t>
  </si>
  <si>
    <t>vyvažovací ventil závitový, včt. nástavců pro měřící jehly, s vypouštěním, PN 20, T 120 °C, DN 15 (G 1/2")</t>
  </si>
  <si>
    <t>vyvažovací ventil závitový, včt. nástavců pro měřící jehly, s vypouštěním, PN 20, T 120 °C, DN 32 (G 5/4")</t>
  </si>
  <si>
    <t>kulový kohout s prodlouženou vrtulkou, PN 35, T 110 °C, G 1" (DN 25)</t>
  </si>
  <si>
    <t>filtr závitový, mosaz, nerezové síto, s integrovaným magnetem, PN 30, T 110 °C, G 1" (DN 25), Kv 10</t>
  </si>
  <si>
    <t>zpětná klapka svislá, závit., plast. uzav. díl s gumou NBR, PN 16, T 130 °C, G 1" (DN 25), Kv 10,39</t>
  </si>
  <si>
    <t>kulový kohout varný, T 180 °C, DN 100, PN 25</t>
  </si>
  <si>
    <t>kulový kohout varný/přírubový, T 180 °C, DN 100, PN 16, včt. jedné protipříruby a spoj. materiálu</t>
  </si>
  <si>
    <t>filtr přírubový, síto s magnetickou vložkou, DN 100, PN 16, včt. jedné protipříruby a spoj. materiálu</t>
  </si>
  <si>
    <r>
      <rPr>
        <sz val="10"/>
        <color theme="1"/>
        <rFont val="Arial"/>
      </rPr>
      <t>manometr 0÷600 kPa, typ 312, Ø</t>
    </r>
    <r>
      <rPr>
        <sz val="10"/>
        <color theme="1"/>
        <rFont val="Arial CE"/>
      </rPr>
      <t xml:space="preserve"> 100 mm, TP 1,6</t>
    </r>
  </si>
  <si>
    <r>
      <rPr>
        <sz val="10"/>
        <color theme="1"/>
        <rFont val="Arial"/>
      </rPr>
      <t>teploměr kruhový, 0÷120°C, Ø</t>
    </r>
    <r>
      <rPr>
        <sz val="10"/>
        <color theme="1"/>
        <rFont val="Arial CE"/>
      </rPr>
      <t xml:space="preserve"> 80 mm, TP 1.5, včt. jímky</t>
    </r>
  </si>
  <si>
    <r>
      <rPr>
        <sz val="10"/>
        <color theme="1"/>
        <rFont val="Arial"/>
      </rPr>
      <t>termomanometr axiální, Ø</t>
    </r>
    <r>
      <rPr>
        <sz val="10"/>
        <color theme="1"/>
        <rFont val="Arial CE"/>
      </rPr>
      <t xml:space="preserve"> 80 mm, 0÷120°C, 0÷4 bar, 1/4"</t>
    </r>
  </si>
  <si>
    <t>potr. z trubek ocel. záv., bezeš., zesíl., v kotel. a strojov., včt. tvarovek, fitinek, závěsů, kotvení, atd., DN 25</t>
  </si>
  <si>
    <t>potr. z trubek ocel. záv., bezeš., zesíl., v kotel. a strojov., včt. tvarovek, fitinek, závěsů, kotvení, atd., DN 125</t>
  </si>
  <si>
    <t>kašírovaná potrubní izolační pouzdra z minerální vaty, objemová hmotnost  min 75 kg/m3, Λ=0,034 W/m.K (při 10 °C), s povrch. úpravou AL fólií, Ø35x20</t>
  </si>
  <si>
    <t>kašírovaná potrubní izolační pouzdra z minerální vaty, objemová hmotnost  min 75 kg/m3, Λ=0,034 W/m.K (při 10 °C), s povrch. úpravou AL fólií, Ø133x60</t>
  </si>
  <si>
    <t>2.2 Pavilon B1 - paty stoupaček</t>
  </si>
  <si>
    <t>2.3 Pavilon B1 - radiátorové armatury</t>
  </si>
  <si>
    <t xml:space="preserve">soubor </t>
  </si>
  <si>
    <t>vypouštění vody OS, proplach OS, znovu napuštění OS za součinnosti s dodavatelem tepla, celkový vodní objem cca 10.600 L</t>
  </si>
  <si>
    <t>Pavilon B2</t>
  </si>
  <si>
    <t>3.1 Pavilon B2 - strojovna</t>
  </si>
  <si>
    <t>3.2 Pavilon B2 - paty stoupaček - odloženo na 2. etapu</t>
  </si>
  <si>
    <t>3.3 Pavilon B2 - radiátorové armatury - odloženo na 2. etapu</t>
  </si>
  <si>
    <t xml:space="preserve">3.4 Pavilon B2 - ostatní </t>
  </si>
  <si>
    <t>3.5 Přesum hmot, doprava</t>
  </si>
  <si>
    <t>čerpadlo mokroběžné, elektronické, s digitálním displejem ukazetele údajů a ovládání (průtok, výtlak, křivky včt. možnosti úprav parametrů křivek, …), 230 V, PN 10, M 2,63 l/s, H 48 kPa, H_max 85 kPa (při M), včt. včt. firemní PUR tepelné izolace</t>
  </si>
  <si>
    <t xml:space="preserve">regulační ventil 2-cestný, DN 40, Kvs 25, H 5,5 mm, T 110 °C, PN 16 </t>
  </si>
  <si>
    <t>závitové šroubení s plochým těsněním k 2-cestným regul. ventilům, G 2 1/4" x Rp 6/4"</t>
  </si>
  <si>
    <t>vyvažovací ventil přírubový, včt. nástavců pro měřící jehly, bez vypouštění, PN 16, T 120 °C, DN 65</t>
  </si>
  <si>
    <t>filtr přírubový, síto s magnetickou vložkou, DN 65, PN 16, včt. jedné protipříruby a spoj. materiálu</t>
  </si>
  <si>
    <t>mezipřírubová zpětný ventil, PN 6, DN 65, včt. protipřírub a spoj. materiálu</t>
  </si>
  <si>
    <r>
      <rPr>
        <sz val="10"/>
        <color theme="1"/>
        <rFont val="Arial"/>
      </rPr>
      <t>manometr 0÷600 kPa, typ 312, Ø</t>
    </r>
    <r>
      <rPr>
        <sz val="10"/>
        <color theme="1"/>
        <rFont val="Arial CE"/>
      </rPr>
      <t xml:space="preserve"> 100 mm, TP 1,6</t>
    </r>
  </si>
  <si>
    <r>
      <rPr>
        <sz val="10"/>
        <color theme="1"/>
        <rFont val="Arial"/>
      </rPr>
      <t>teploměr kruhový, 0÷120°C, Ø</t>
    </r>
    <r>
      <rPr>
        <sz val="10"/>
        <color theme="1"/>
        <rFont val="Arial CE"/>
      </rPr>
      <t xml:space="preserve"> 80 mm, TP 1.5, včt. jímky</t>
    </r>
  </si>
  <si>
    <r>
      <rPr>
        <sz val="10"/>
        <color theme="1"/>
        <rFont val="Arial"/>
      </rPr>
      <t>termomanometr axiální, Ø</t>
    </r>
    <r>
      <rPr>
        <sz val="10"/>
        <color theme="1"/>
        <rFont val="Arial CE"/>
      </rPr>
      <t xml:space="preserve"> 80 mm, 0÷120°C, 0÷4 bar, 1/4"</t>
    </r>
  </si>
  <si>
    <t>3.2 Pavilon B2 - paty stoupaček</t>
  </si>
  <si>
    <t>odloženo na 2. etapu</t>
  </si>
  <si>
    <t>3.3 Pavilon B2 - radiátorové armatury</t>
  </si>
  <si>
    <t>vypouštění vody OS, proplach OS, znovu napuštění OS za součinnosti s dodavatelem tepla, celkový vodní objem cca 6.600 L</t>
  </si>
  <si>
    <t>Pavilon C</t>
  </si>
  <si>
    <t>4.1 Pavilon C - strojovna velká (pata objektu)</t>
  </si>
  <si>
    <t xml:space="preserve">4.2 Pavilon C - strojovna malá </t>
  </si>
  <si>
    <t>4.3 Pavilon C - radiátorové armatury</t>
  </si>
  <si>
    <t xml:space="preserve">4.4 Pavilon C - ostatní </t>
  </si>
  <si>
    <t>4.5 Přesum hmot, doprava</t>
  </si>
  <si>
    <t>čerpadlo mokroběžné, elektronické, s digitálním displejem ukazetele údajů a ovládání (průtok, výtlak, křivky včt. možnosti úprav parametrů křivek, …), 230 V, PN 10, M 0,40 l/s, H 38 kPa, H_max 73 kPa (při M), včt. firemní PUR tepelné izolace</t>
  </si>
  <si>
    <t>regulační ventil 2-cestný, DN 20, Kvs 4, H 5,5 mm, T 110 °C, PN 16</t>
  </si>
  <si>
    <t>závitové šroubení s plochým těsněním k 2-cestným regul. ventilům, G 1" x Rp 1/2"</t>
  </si>
  <si>
    <t>vyvažovací ventil závitový, včt. nástavců pro měřící jehly, s vypouštěním, PN 20, T 120 °C, DN 20 (G 3/4")</t>
  </si>
  <si>
    <t>kulový kohout s prodlouženou vrtulkou, PN 35, T 110 °C, G 6/4" (DN 40)</t>
  </si>
  <si>
    <t>filtr závitový, mosaz, nerezové síto, s integrovaným magnetem, PN 30, T 110 °C, G 6/4" (DN 40), Kv 20,9</t>
  </si>
  <si>
    <t>zpětná klapka svislá, závit., plast. uzav. díl s gumou NBR, PN 10, T 130 °C, G 6/4" (DN 40), Kv 40,41</t>
  </si>
  <si>
    <t>mezipřírub. uzavírací. klapka, s pákou, T 120 °C, PN 6, DN 40, včt. protipříruby a spoj. materiálu</t>
  </si>
  <si>
    <t>mezipřírub. uzavírací klapka, s pákou, T 120 °C, PN 6, DN 100, včt. protipříruby a spoj. materiálu</t>
  </si>
  <si>
    <t>mezipřírub. uzavírací klapka, s pákou, T 120 °C, PN 16, DN 150, včt. protipříruby a spoj. materiálu</t>
  </si>
  <si>
    <t>mezipřírub. uzavírací klapka, s převodovkou, T 120 °C, PN 16, DN 200, včt. protipříruby a spoj. materiálu</t>
  </si>
  <si>
    <r>
      <rPr>
        <sz val="10"/>
        <color theme="1"/>
        <rFont val="Arial"/>
      </rPr>
      <t>manometr 0÷600 kPa, typ 312, Ø</t>
    </r>
    <r>
      <rPr>
        <sz val="10"/>
        <color theme="1"/>
        <rFont val="Arial CE"/>
      </rPr>
      <t xml:space="preserve"> 100 mm, TP 1,6</t>
    </r>
  </si>
  <si>
    <r>
      <rPr>
        <sz val="10"/>
        <color theme="1"/>
        <rFont val="Arial"/>
      </rPr>
      <t>teploměr kruhový, 0÷120°C, Ø</t>
    </r>
    <r>
      <rPr>
        <sz val="10"/>
        <color theme="1"/>
        <rFont val="Arial CE"/>
      </rPr>
      <t xml:space="preserve"> 80 mm, TP 1.5, včt. jímky</t>
    </r>
  </si>
  <si>
    <r>
      <rPr>
        <sz val="10"/>
        <color theme="1"/>
        <rFont val="Arial"/>
      </rPr>
      <t>termomanometr axiální, Ø</t>
    </r>
    <r>
      <rPr>
        <sz val="10"/>
        <color theme="1"/>
        <rFont val="Arial CE"/>
      </rPr>
      <t xml:space="preserve"> 80 mm, 0÷120°C, 0÷4 bar, 1/4"</t>
    </r>
  </si>
  <si>
    <t>potr. z trubek ocel. záv., bezeš., zesíl., v kotel. a strojov., včt. tvarovek, fitinek, závěsů, kotvení, atd., DN 40</t>
  </si>
  <si>
    <t>potr. z trubek ocel. záv., bezeš., zesíl., v kotel. a strojov., včt. tvarovek, fitinek, závěsů, kotvení, atd., DN 150</t>
  </si>
  <si>
    <t>potr. z trubek ocel. záv., bezeš., zesíl., v kotel. a strojov., včt. tvarovek, fitinek, závěsů, kotvení, atd., DN 200</t>
  </si>
  <si>
    <t>kašírovaná potrubní izolační pouzdra z minerální vaty, objemová hmotnost  min 75 kg/m3, Λ=0,034 W/m.K (při 10 °C), s povrch. úpravou AL fólií, Ø48x30</t>
  </si>
  <si>
    <t>kašírovaná potrubní izolační pouzdra z minerální vaty, objemová hmotnost  min 75 kg/m3, Λ=0,034 W/m.K (při 10 °C), s povrch. úpravou AL fólií, Ø159x60</t>
  </si>
  <si>
    <t>izolační pás_deska z minerální vaty, s povrch. úpravou AL fólií, objemová hmotnost  min 80 kg/m3, Λ=0,034 W/m.K (při 10 °C), tl. stěny 60 mm</t>
  </si>
  <si>
    <t>m2</t>
  </si>
  <si>
    <t>snímatelné vrstvené izolační polštáře armatur na suchý zip, T do 150 °C, pro mezipříb. uzav. klapku, DN 100</t>
  </si>
  <si>
    <t>snímatelné vrstvené izolační polštáře armatur na suchý zip, T do 150 °C, pro mezipříb. uzav. klapku, DN 150</t>
  </si>
  <si>
    <t>snímatelné vrstvené izolační polštáře armatur na suchý zip, T do 150 °C, pro mezipříb. uzav. klapku, DN 200</t>
  </si>
  <si>
    <t>4.2 Pavilon C - strojovna malá</t>
  </si>
  <si>
    <r>
      <rPr>
        <sz val="10"/>
        <color theme="1"/>
        <rFont val="Arial"/>
      </rPr>
      <t>termomanometr axiální, Ø</t>
    </r>
    <r>
      <rPr>
        <sz val="10"/>
        <color theme="1"/>
        <rFont val="Arial CE"/>
      </rPr>
      <t xml:space="preserve"> 80 mm, 0÷120°C, 0÷4 bar, 1/4"</t>
    </r>
  </si>
  <si>
    <t>radiátorový ventil přímý, tlakově nezávislý s vestavěným regulátorem průtoku, poniklovaná mosaz, M 10÷150 l/hod, DN 10 (3/8")</t>
  </si>
  <si>
    <t>radiátorový ventil přímý, tlakově nezávislý s vestavěným regulátorem průtoku, poniklovaná mosaz, M 10÷150 l/hod, DN 15 (1/2")</t>
  </si>
  <si>
    <t>radiátorový ventil přímý, tlakově nezávislý s vestavěným regulátorem průtoku, poniklovaná mosaz, M 10÷150 l/hod, DN 20 (3/4")</t>
  </si>
  <si>
    <t>radiátorové šroubení přímé, pro klasická otopná tělesa, uzavíratelné, poniklovaná mosaz, DN 10 (3/8")</t>
  </si>
  <si>
    <t>radiátorové šroubení přímé, pro klasická otopná tělesa, uzavíratelné, poniklovaná mosaz, DN 15 (1/2")</t>
  </si>
  <si>
    <t>radiátorové šroubení přímé, pro klasická otopná tělesa, uzavíratelné, poniklovaná mosaz, DN 20 (3/4")</t>
  </si>
  <si>
    <t>ruční rýhovaná hlavice M30x1,5</t>
  </si>
  <si>
    <t xml:space="preserve">ruční odvdušňovací ventilek (1/4") do růžic OT </t>
  </si>
  <si>
    <t>vypouštěcí kulový kohout se sáčem, páčkou a zátkou, T 90°C, PN 10, G 1/2" (had. vývod+zátka), do ružic OT v 1PP</t>
  </si>
  <si>
    <t>montáž výměny radiátorových armatur (ventil, šroubení, hlavice), kde u uzavíratelného šroubení je nutné počítat s fyzickým zkrácení potrubí a vytvoření závitu ručním očkem, včt. drobného instalačního materiálu, včt. tlakové zkoušky, včt. demontáže stáv. armatur</t>
  </si>
  <si>
    <t>montáž výměny radiátorových armatur (ventil, šroubení, hlavice), kde u ventilu i šroubení je nutné počítat s převářením potrubí (dimenze DN 25÷32 na dimenzi DN 20), včt. drobného instalačního materiálu, včt. tlakové zkoušky, včt. demontáže stáv. armatur</t>
  </si>
  <si>
    <t>centrální řídící jednotka s ovládáním aplikací přes chytrý telefon (Android i IOS) a aplikaci v PC (je možní kombinace obojího) pro bezdrátové radiátorové termostatické hlavice, včt. napájení (saoučást zařízení), řipojená datovým kabelem na internet, bezdrátově spolupracuje s elektronickou bezdrátovou termosttaickou hlavici jedna řídící jednota = až 32 hlavic)</t>
  </si>
  <si>
    <t>napájecí modul, napájecí modul pro řidící jednotku pro bezdrátové radiátorové termostatické hlavice</t>
  </si>
  <si>
    <t>bezdrátová radiátorová termostatická hlavice s adaptéry M28 a M30x1,5,, bezdrátově spolupracuje s centrální řídící jednotkou</t>
  </si>
  <si>
    <t>ochrana proti poškození a krádeži pro bezdrátové radiátorové termostatické hlavice s ventily</t>
  </si>
  <si>
    <t>montáž zařízení Danfoss (strojní část), včt. nastavení řídící jednotky a jednotlivých hlavic (zón)</t>
  </si>
  <si>
    <t>vypouštění vody OS, proplach OS, znovu napuštění OS za součinnosti s dodavatelem tepla, celkový vodní objem cca 6.900 L</t>
  </si>
  <si>
    <t>hydronické vyvážení strojoven vytápění, včt. vystavení protokolu</t>
  </si>
  <si>
    <t>porjektová dokumentace skutečného provedení (celá OS)</t>
  </si>
  <si>
    <t>Pavilon D</t>
  </si>
  <si>
    <t>5.1 Pavilon D - strojovna vytápění</t>
  </si>
  <si>
    <t>5.2 Pavilon D - strojovna VZT</t>
  </si>
  <si>
    <t>5.3 Pavilon D - radiátorové armatury - odloženo na 2. etapu</t>
  </si>
  <si>
    <t xml:space="preserve">5.4 Pavilon D - ostatní </t>
  </si>
  <si>
    <t>5.5 Přesum hmot, doprava</t>
  </si>
  <si>
    <t>čerpadlo mokroběžné, elektronické, s digitálním displejem ukazetele údajů a ovládání (průtok, výtlak, křivky včt. možnosti úprav parametrů křivek, …), 230 V, PN 10, včt. včt. firemní PUR tepelné izolace</t>
  </si>
  <si>
    <t>regulační ventil 2-cestný, zdvihový, DN 20, Kvs 4, H 5,5 mm, T 110 °C, PN 16</t>
  </si>
  <si>
    <t>regulační ventil 2-cestný, DN 25, Kvs 6,3, H 5,5 mm, T 110 °C, PN 16</t>
  </si>
  <si>
    <t>závitové šroubení s plochým těsněním k 2-cestným regul. ventilům, G 6/4" x Rp 1"</t>
  </si>
  <si>
    <t>vyvažovací ventil závitový, včt. nástavců pro měřící jehly, s vypouštěním, PN 20, T 120 °C, DN 25 (G 1")</t>
  </si>
  <si>
    <t>vyvažovací ventil závitový, včt. nástavců pro měřící jehly, s vypouštěním, PN 20, T 120 °C, DN 40 (G 6/4")</t>
  </si>
  <si>
    <r>
      <rPr>
        <sz val="10"/>
        <color theme="1"/>
        <rFont val="Arial"/>
      </rPr>
      <t>termomanometr axiální, Ø</t>
    </r>
    <r>
      <rPr>
        <sz val="10"/>
        <color theme="1"/>
        <rFont val="Arial CE"/>
      </rPr>
      <t xml:space="preserve"> 80 mm, 0÷120°C, 0÷4 bar, 1/4"</t>
    </r>
  </si>
  <si>
    <t>kulový kohout varný, T 180 °C, DN 80, PN 25</t>
  </si>
  <si>
    <t>kašírovaná potrubní izolační pouzdra z minerální vaty, objemová hmotnost  min 75 kg/m3, Λ=0,034 W/m.K (při 10 °C), s povrch. úpravou AL fólií, Ø89x50</t>
  </si>
  <si>
    <t>5.3 Pavilon D - radiátorové armatury</t>
  </si>
  <si>
    <t>vypouštění vody OS, proplach OS, znovu napuštění OS za součinnosti s dodavatelem tepla, celkový vodní objem cca 4.900 L</t>
  </si>
  <si>
    <t>Elektroinstalace, MaR</t>
  </si>
  <si>
    <t>VÝKAZ VÝMĚR - Elektroinstalace, MaR</t>
  </si>
  <si>
    <t>1.1 Komplex budov A, B, C, D</t>
  </si>
  <si>
    <t>2.1 Pavilon A - strojovna vytápění, 2x reg. uzel</t>
  </si>
  <si>
    <t>3.1 Pavilon B - strojovna B1 vytápění, 3x reg. uzel</t>
  </si>
  <si>
    <t>3.2 Pavilon B - strojovna B2 vytápění, 1x reg. uzel</t>
  </si>
  <si>
    <t>4.1 Pavilon C - hlavní strojovna vytápění, 1x reg. uzel</t>
  </si>
  <si>
    <t>5.1 Pavilon D - strojovna vytápění, 2x reg. uzel</t>
  </si>
  <si>
    <t>Komplex budov A, B, C, D</t>
  </si>
  <si>
    <t>elektroinstalace periferií, kabeláže k novým čidlům ekvitermní a vnitřní teploty</t>
  </si>
  <si>
    <t>kabeláže propojení jednotlivých rozvaděčů ve strojovnách a propojení s pc sítí</t>
  </si>
  <si>
    <t>součinnost s ostatními profesemi při oživení a odladění zařízení</t>
  </si>
  <si>
    <t>revize elektro</t>
  </si>
  <si>
    <t>kus</t>
  </si>
  <si>
    <t>doprava a přesun hmot</t>
  </si>
  <si>
    <r>
      <rPr>
        <sz val="10"/>
        <color theme="1"/>
        <rFont val="Arial"/>
      </rPr>
      <t>dodávka rozvaděče OCEP 600x600x250, malý řídící systém</t>
    </r>
    <r>
      <rPr>
        <sz val="10"/>
        <color rgb="FFFF0000"/>
        <rFont val="Arial CE"/>
      </rPr>
      <t xml:space="preserve"> </t>
    </r>
    <r>
      <rPr>
        <sz val="10"/>
        <color theme="1"/>
        <rFont val="Arial CE"/>
      </rPr>
      <t>s rozšiřovacím modulem I/O, napájecí zdroj 24V DC včetně jištění, stykač/e pro spínání oběhového čerpadla/čerpadel s motorovým spouštěčem, svorky a ostatní pomocný materiál</t>
    </r>
  </si>
  <si>
    <t>dodávka snímače 1ks PT1000pro měření venkovní teploty, snímače 1 ks pro měření vnitřní teploty a 2ks pro měření teploty topné vody</t>
  </si>
  <si>
    <t>oživení, zpracování programu pro řízení čerpadla, směšovacího ventilu, odladění zařízení ve zkušebním provozu</t>
  </si>
  <si>
    <t>zpracování vizualizace topení</t>
  </si>
  <si>
    <t>demontáž stávajícího zařízení</t>
  </si>
  <si>
    <t xml:space="preserve">osazení strojovny vytápění s 1 regulačním uzlem </t>
  </si>
  <si>
    <t>elektroinstalace strojovny, propojení s původní/novou kabeláží, kabeláže a trasy spojené s ovládáním, snímáním veličin a řízení ve strojovnách a propojení s pc sítí</t>
  </si>
  <si>
    <t>napájení strojovny</t>
  </si>
  <si>
    <t>Pavilon B</t>
  </si>
  <si>
    <t>dodávka rozvaděče OCEP 600x600x250, malý řídící systém s rozšiřovacím modulem I/O, napájecí zdroj 24V DC včetně jištění, stykač/e pro spínání oběhového čerpadla/čerpadel s motorovým spouštěčem, svorky a ostatní pomocný materiál</t>
  </si>
  <si>
    <t>4.2 Pavilon C - strojovna vytápění, 2x reg. uzel</t>
  </si>
  <si>
    <t>propojení s původní/novou kabeláží, kabeláže a trasy spojené s ovládáním, snímáním veličin a řízení ve strojovnách a propojení s pc sítí</t>
  </si>
  <si>
    <t>REKAPITULACE STROJNÍ ČÁST</t>
  </si>
  <si>
    <t xml:space="preserve">VÝKAZ VÝMĚR </t>
  </si>
  <si>
    <t>Vytápění - strojní část, Elektroinstalace, MaR</t>
  </si>
  <si>
    <t>1. Budovy A, B, C, D</t>
  </si>
  <si>
    <t>2. Strojovna A</t>
  </si>
  <si>
    <t>3. Strojovna B1 a B2</t>
  </si>
  <si>
    <t>4. Strojovna C, C1</t>
  </si>
  <si>
    <t>5. Strojovna D</t>
  </si>
  <si>
    <t>Rekapitulace</t>
  </si>
  <si>
    <t>DPH</t>
  </si>
  <si>
    <t>REKAPITULACE ČÁST ELEKTROINSTALACE, MAR</t>
  </si>
  <si>
    <t xml:space="preserve">SOUČET CELKEM </t>
  </si>
  <si>
    <t>CELKEM VČETNĚ DPH</t>
  </si>
  <si>
    <t>Pole určená v vyplnění jsou označena fialovou barvou.</t>
  </si>
  <si>
    <t>Ostatní pole se vyplňují automaticky.</t>
  </si>
  <si>
    <t>IČ:</t>
  </si>
  <si>
    <t>Zhotovitel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</si>
</sst>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č_-;\-* #,##0.00\ _K_č_-;_-* &quot;-&quot;??\ _K_č_-;_-@_-"/>
    <numFmt numFmtId="164" formatCode="_-* #,##0.00\ _K_č_-;\-* #,##0.00\ _K_č_-;_-* &quot;-&quot;??\ _K_č_-;_-@"/>
    <numFmt numFmtId="165" formatCode="0.0%"/>
  </numFmts>
  <fonts count="17" x14ac:knownFonts="1">
    <font>
      <sz val="10"/>
      <color rgb="FF000000"/>
      <name val="Arial"/>
      <scheme val="minor"/>
    </font>
    <font>
      <b/>
      <i/>
      <sz val="12"/>
      <color theme="1"/>
      <name val="Arial"/>
    </font>
    <font>
      <sz val="10"/>
      <name val="Arial"/>
    </font>
    <font>
      <b/>
      <sz val="18"/>
      <color theme="1"/>
      <name val="Arial"/>
    </font>
    <font>
      <i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0"/>
      <color theme="1"/>
      <name val="Arial CE"/>
    </font>
    <font>
      <sz val="10"/>
      <color rgb="FFFF0000"/>
      <name val="Arial CE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i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 applyAlignment="1">
      <alignment wrapText="1"/>
    </xf>
    <xf numFmtId="164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164" fontId="5" fillId="0" borderId="0" xfId="0" applyNumberFormat="1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9" fontId="5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 applyAlignment="1">
      <alignment wrapText="1"/>
    </xf>
    <xf numFmtId="164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/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wrapText="1"/>
      <protection hidden="1"/>
    </xf>
    <xf numFmtId="0" fontId="1" fillId="0" borderId="1" xfId="0" applyFont="1" applyBorder="1" applyAlignment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64" fontId="3" fillId="0" borderId="1" xfId="0" applyNumberFormat="1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wrapText="1"/>
      <protection hidden="1"/>
    </xf>
    <xf numFmtId="0" fontId="4" fillId="0" borderId="5" xfId="0" applyFont="1" applyBorder="1" applyAlignment="1" applyProtection="1">
      <alignment wrapText="1"/>
      <protection hidden="1"/>
    </xf>
    <xf numFmtId="49" fontId="4" fillId="0" borderId="5" xfId="0" applyNumberFormat="1" applyFont="1" applyBorder="1" applyAlignment="1" applyProtection="1">
      <alignment wrapText="1"/>
      <protection hidden="1"/>
    </xf>
    <xf numFmtId="49" fontId="4" fillId="0" borderId="5" xfId="0" applyNumberFormat="1" applyFont="1" applyBorder="1" applyAlignment="1" applyProtection="1">
      <alignment horizontal="center" wrapText="1"/>
      <protection hidden="1"/>
    </xf>
    <xf numFmtId="0" fontId="4" fillId="0" borderId="6" xfId="0" applyFont="1" applyBorder="1" applyAlignment="1" applyProtection="1">
      <alignment wrapText="1"/>
      <protection hidden="1"/>
    </xf>
    <xf numFmtId="0" fontId="4" fillId="0" borderId="7" xfId="0" applyFont="1" applyBorder="1" applyAlignment="1" applyProtection="1">
      <alignment wrapText="1"/>
      <protection hidden="1"/>
    </xf>
    <xf numFmtId="49" fontId="4" fillId="0" borderId="7" xfId="0" applyNumberFormat="1" applyFont="1" applyBorder="1" applyAlignment="1" applyProtection="1">
      <alignment wrapText="1"/>
      <protection hidden="1"/>
    </xf>
    <xf numFmtId="49" fontId="4" fillId="0" borderId="7" xfId="0" applyNumberFormat="1" applyFont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6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horizontal="left"/>
      <protection hidden="1"/>
    </xf>
    <xf numFmtId="164" fontId="5" fillId="0" borderId="0" xfId="0" applyNumberFormat="1" applyFont="1" applyAlignment="1" applyProtection="1">
      <protection hidden="1"/>
    </xf>
    <xf numFmtId="49" fontId="5" fillId="0" borderId="0" xfId="0" applyNumberFormat="1" applyFont="1" applyAlignment="1" applyProtection="1">
      <alignment horizontal="left" wrapText="1"/>
      <protection hidden="1"/>
    </xf>
    <xf numFmtId="164" fontId="5" fillId="0" borderId="0" xfId="0" applyNumberFormat="1" applyFont="1" applyAlignment="1" applyProtection="1">
      <alignment horizontal="left" wrapText="1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164" fontId="11" fillId="2" borderId="0" xfId="0" applyNumberFormat="1" applyFont="1" applyFill="1" applyAlignment="1" applyProtection="1">
      <protection locked="0" hidden="1"/>
    </xf>
    <xf numFmtId="0" fontId="5" fillId="0" borderId="0" xfId="0" applyFont="1" applyAlignment="1" applyProtection="1">
      <alignment horizontal="left" wrapText="1"/>
      <protection hidden="1"/>
    </xf>
    <xf numFmtId="164" fontId="5" fillId="2" borderId="0" xfId="0" applyNumberFormat="1" applyFont="1" applyFill="1" applyAlignment="1" applyProtection="1">
      <protection locked="0" hidden="1"/>
    </xf>
    <xf numFmtId="0" fontId="0" fillId="0" borderId="0" xfId="0" applyFont="1" applyAlignment="1" applyProtection="1">
      <protection hidden="1"/>
    </xf>
    <xf numFmtId="49" fontId="5" fillId="0" borderId="0" xfId="0" applyNumberFormat="1" applyFont="1" applyAlignment="1" applyProtection="1">
      <alignment wrapText="1"/>
      <protection hidden="1"/>
    </xf>
    <xf numFmtId="0" fontId="1" fillId="0" borderId="1" xfId="0" applyFont="1" applyBorder="1" applyProtection="1">
      <protection hidden="1"/>
    </xf>
    <xf numFmtId="0" fontId="4" fillId="0" borderId="0" xfId="0" applyFont="1" applyAlignment="1" applyProtection="1">
      <alignment wrapText="1"/>
      <protection hidden="1"/>
    </xf>
    <xf numFmtId="164" fontId="5" fillId="0" borderId="0" xfId="0" applyNumberFormat="1" applyFont="1" applyAlignment="1" applyProtection="1">
      <alignment wrapText="1"/>
      <protection hidden="1"/>
    </xf>
    <xf numFmtId="164" fontId="5" fillId="0" borderId="0" xfId="0" applyNumberFormat="1" applyFont="1" applyProtection="1"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center" wrapText="1"/>
      <protection hidden="1"/>
    </xf>
    <xf numFmtId="165" fontId="5" fillId="0" borderId="0" xfId="0" applyNumberFormat="1" applyFont="1" applyAlignment="1" applyProtection="1">
      <alignment horizontal="center" wrapText="1"/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left" wrapText="1"/>
      <protection hidden="1"/>
    </xf>
    <xf numFmtId="164" fontId="6" fillId="0" borderId="0" xfId="0" applyNumberFormat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0" fillId="0" borderId="0" xfId="0" applyFont="1" applyAlignment="1" applyProtection="1">
      <protection hidden="1"/>
    </xf>
    <xf numFmtId="164" fontId="5" fillId="2" borderId="0" xfId="0" applyNumberFormat="1" applyFont="1" applyFill="1" applyProtection="1">
      <protection locked="0" hidden="1"/>
    </xf>
    <xf numFmtId="0" fontId="10" fillId="0" borderId="0" xfId="0" applyFont="1" applyAlignment="1" applyProtection="1">
      <alignment wrapText="1"/>
      <protection hidden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5" fillId="0" borderId="0" xfId="0" applyNumberFormat="1" applyFont="1"/>
    <xf numFmtId="49" fontId="0" fillId="0" borderId="0" xfId="0" applyNumberFormat="1" applyFont="1" applyAlignment="1"/>
    <xf numFmtId="0" fontId="4" fillId="0" borderId="0" xfId="0" applyFont="1" applyBorder="1" applyAlignment="1" applyProtection="1">
      <alignment wrapText="1"/>
      <protection hidden="1"/>
    </xf>
    <xf numFmtId="49" fontId="4" fillId="0" borderId="0" xfId="0" applyNumberFormat="1" applyFont="1" applyBorder="1" applyAlignment="1" applyProtection="1">
      <alignment wrapText="1"/>
      <protection hidden="1"/>
    </xf>
    <xf numFmtId="49" fontId="4" fillId="0" borderId="0" xfId="0" applyNumberFormat="1" applyFont="1" applyBorder="1" applyAlignment="1" applyProtection="1">
      <alignment horizontal="center" wrapText="1"/>
      <protection hidden="1"/>
    </xf>
    <xf numFmtId="2" fontId="10" fillId="0" borderId="0" xfId="0" applyNumberFormat="1" applyFont="1" applyBorder="1" applyAlignment="1" applyProtection="1">
      <alignment horizontal="center" wrapText="1"/>
      <protection hidden="1"/>
    </xf>
    <xf numFmtId="2" fontId="4" fillId="0" borderId="0" xfId="0" applyNumberFormat="1" applyFont="1" applyBorder="1" applyAlignment="1" applyProtection="1">
      <alignment horizontal="center" wrapText="1"/>
      <protection hidden="1"/>
    </xf>
    <xf numFmtId="2" fontId="4" fillId="0" borderId="0" xfId="0" applyNumberFormat="1" applyFont="1" applyBorder="1" applyAlignment="1" applyProtection="1">
      <alignment wrapText="1"/>
      <protection hidden="1"/>
    </xf>
    <xf numFmtId="2" fontId="12" fillId="0" borderId="0" xfId="0" applyNumberFormat="1" applyFont="1" applyBorder="1" applyAlignment="1" applyProtection="1">
      <alignment wrapText="1"/>
      <protection hidden="1"/>
    </xf>
    <xf numFmtId="2" fontId="10" fillId="0" borderId="0" xfId="0" applyNumberFormat="1" applyFont="1" applyBorder="1" applyAlignment="1" applyProtection="1">
      <alignment wrapText="1"/>
      <protection hidden="1"/>
    </xf>
    <xf numFmtId="2" fontId="10" fillId="0" borderId="0" xfId="0" applyNumberFormat="1" applyFont="1" applyAlignment="1" applyProtection="1">
      <alignment wrapText="1"/>
      <protection hidden="1"/>
    </xf>
    <xf numFmtId="164" fontId="0" fillId="0" borderId="0" xfId="0" applyNumberFormat="1" applyFont="1" applyAlignment="1"/>
    <xf numFmtId="49" fontId="10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43" fontId="5" fillId="0" borderId="0" xfId="0" applyNumberFormat="1" applyFont="1"/>
    <xf numFmtId="43" fontId="15" fillId="0" borderId="0" xfId="0" applyNumberFormat="1" applyFont="1" applyAlignment="1"/>
    <xf numFmtId="164" fontId="12" fillId="0" borderId="0" xfId="0" applyNumberFormat="1" applyFont="1" applyAlignment="1">
      <alignment horizontal="left" wrapText="1"/>
    </xf>
    <xf numFmtId="49" fontId="12" fillId="0" borderId="8" xfId="0" applyNumberFormat="1" applyFont="1" applyBorder="1" applyAlignment="1">
      <alignment wrapText="1"/>
    </xf>
    <xf numFmtId="0" fontId="0" fillId="0" borderId="9" xfId="0" applyFont="1" applyBorder="1" applyAlignment="1"/>
    <xf numFmtId="164" fontId="15" fillId="0" borderId="10" xfId="0" applyNumberFormat="1" applyFont="1" applyBorder="1" applyAlignment="1"/>
    <xf numFmtId="0" fontId="12" fillId="0" borderId="11" xfId="0" applyFont="1" applyBorder="1" applyAlignment="1"/>
    <xf numFmtId="0" fontId="0" fillId="0" borderId="0" xfId="0" applyFont="1" applyBorder="1" applyAlignment="1"/>
    <xf numFmtId="9" fontId="0" fillId="0" borderId="0" xfId="0" applyNumberFormat="1" applyFont="1" applyBorder="1" applyAlignment="1"/>
    <xf numFmtId="164" fontId="0" fillId="0" borderId="0" xfId="0" applyNumberFormat="1" applyFont="1" applyBorder="1" applyAlignment="1"/>
    <xf numFmtId="164" fontId="15" fillId="0" borderId="12" xfId="0" applyNumberFormat="1" applyFont="1" applyBorder="1" applyAlignment="1"/>
    <xf numFmtId="0" fontId="15" fillId="0" borderId="13" xfId="0" applyFont="1" applyBorder="1" applyAlignment="1"/>
    <xf numFmtId="0" fontId="0" fillId="0" borderId="14" xfId="0" applyFont="1" applyBorder="1" applyAlignment="1"/>
    <xf numFmtId="164" fontId="15" fillId="0" borderId="15" xfId="0" applyNumberFormat="1" applyFont="1" applyBorder="1" applyAlignment="1"/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6" fillId="0" borderId="3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2" borderId="3" xfId="0" applyFont="1" applyFill="1" applyBorder="1" applyAlignment="1" applyProtection="1">
      <alignment horizontal="center"/>
      <protection locked="0" hidden="1"/>
    </xf>
    <xf numFmtId="0" fontId="2" fillId="2" borderId="2" xfId="0" applyFont="1" applyFill="1" applyBorder="1" applyProtection="1">
      <protection locked="0"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16" fillId="0" borderId="3" xfId="0" applyFont="1" applyFill="1" applyBorder="1" applyAlignment="1" applyProtection="1">
      <alignment horizontal="right"/>
      <protection hidden="1"/>
    </xf>
    <xf numFmtId="0" fontId="2" fillId="0" borderId="2" xfId="0" applyFont="1" applyFill="1" applyBorder="1" applyProtection="1">
      <protection hidden="1"/>
    </xf>
    <xf numFmtId="0" fontId="14" fillId="0" borderId="1" xfId="0" applyFont="1" applyBorder="1" applyProtection="1">
      <protection hidden="1"/>
    </xf>
    <xf numFmtId="164" fontId="13" fillId="0" borderId="1" xfId="0" applyNumberFormat="1" applyFont="1" applyBorder="1" applyAlignment="1" applyProtection="1">
      <alignment horizont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G25" sqref="G25"/>
    </sheetView>
  </sheetViews>
  <sheetFormatPr defaultRowHeight="12.75" x14ac:dyDescent="0.2"/>
  <sheetData>
    <row r="1" spans="1:5" x14ac:dyDescent="0.2">
      <c r="A1" s="109" t="s">
        <v>258</v>
      </c>
      <c r="B1" s="109"/>
      <c r="C1" s="109"/>
      <c r="D1" s="109"/>
      <c r="E1" s="109"/>
    </row>
    <row r="3" spans="1:5" x14ac:dyDescent="0.2">
      <c r="A3" s="110" t="s">
        <v>259</v>
      </c>
      <c r="B3" s="110"/>
      <c r="C3" s="110"/>
      <c r="D3" s="110"/>
      <c r="E3" s="110"/>
    </row>
  </sheetData>
  <sheetProtection algorithmName="SHA-512" hashValue="3Rgal4x8lX0mLb2Hd0Q2ByJENkYjC2xYI309klfbiM9fPNGBqndP84dMaW/u0JQDPkFkJ2nQ+8Uftfo6E2gJKg==" saltValue="kcxswvBfWEsy3DWHzK4W/w==" spinCount="100000" sheet="1" objects="1" scenarios="1"/>
  <mergeCells count="2">
    <mergeCell ref="A1:E1"/>
    <mergeCell ref="A3:E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7"/>
  <sheetViews>
    <sheetView workbookViewId="0">
      <selection activeCell="C2" sqref="C2:E2"/>
    </sheetView>
  </sheetViews>
  <sheetFormatPr defaultColWidth="12.5703125" defaultRowHeight="15" customHeight="1" x14ac:dyDescent="0.2"/>
  <cols>
    <col min="1" max="1" width="5.7109375" customWidth="1"/>
    <col min="2" max="2" width="15.7109375" customWidth="1"/>
    <col min="3" max="3" width="55.7109375" customWidth="1"/>
    <col min="4" max="4" width="8.7109375" customWidth="1"/>
    <col min="5" max="5" width="12.7109375" customWidth="1"/>
    <col min="6" max="6" width="18.7109375" customWidth="1"/>
    <col min="7" max="7" width="20.7109375" customWidth="1"/>
    <col min="8" max="8" width="10.7109375" customWidth="1"/>
    <col min="9" max="26" width="8" customWidth="1"/>
  </cols>
  <sheetData>
    <row r="1" spans="1:8" ht="15" customHeight="1" x14ac:dyDescent="0.2">
      <c r="A1" s="34" t="s">
        <v>0</v>
      </c>
      <c r="B1" s="35"/>
      <c r="C1" s="34" t="s">
        <v>1</v>
      </c>
      <c r="D1" s="36"/>
      <c r="E1" s="36"/>
      <c r="F1" s="36"/>
      <c r="G1" s="35"/>
      <c r="H1" s="19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34" t="s">
        <v>2</v>
      </c>
      <c r="B3" s="35"/>
      <c r="C3" s="34" t="s">
        <v>3</v>
      </c>
      <c r="D3" s="36"/>
      <c r="E3" s="36"/>
      <c r="F3" s="36"/>
      <c r="G3" s="35"/>
      <c r="H3" s="19"/>
    </row>
    <row r="4" spans="1:8" ht="15" customHeight="1" x14ac:dyDescent="0.2">
      <c r="A4" s="34" t="s">
        <v>4</v>
      </c>
      <c r="B4" s="35"/>
      <c r="C4" s="37" t="s">
        <v>5</v>
      </c>
      <c r="D4" s="36"/>
      <c r="E4" s="36"/>
      <c r="F4" s="36"/>
      <c r="G4" s="35"/>
      <c r="H4" s="19"/>
    </row>
    <row r="5" spans="1:8" ht="15" customHeight="1" x14ac:dyDescent="0.2">
      <c r="A5" s="34" t="s">
        <v>6</v>
      </c>
      <c r="B5" s="35"/>
      <c r="C5" s="34" t="s">
        <v>218</v>
      </c>
      <c r="D5" s="36"/>
      <c r="E5" s="36"/>
      <c r="F5" s="36"/>
      <c r="G5" s="35"/>
      <c r="H5" s="19"/>
    </row>
    <row r="6" spans="1:8" ht="15" customHeight="1" x14ac:dyDescent="0.2">
      <c r="A6" s="34" t="s">
        <v>39</v>
      </c>
      <c r="B6" s="35"/>
      <c r="C6" s="34" t="s">
        <v>241</v>
      </c>
      <c r="D6" s="36"/>
      <c r="E6" s="36"/>
      <c r="F6" s="36"/>
      <c r="G6" s="35"/>
      <c r="H6" s="19"/>
    </row>
    <row r="7" spans="1:8" ht="24.75" customHeight="1" x14ac:dyDescent="0.35">
      <c r="A7" s="38" t="s">
        <v>219</v>
      </c>
      <c r="B7" s="36"/>
      <c r="C7" s="36"/>
      <c r="D7" s="36"/>
      <c r="E7" s="36"/>
      <c r="F7" s="36"/>
      <c r="G7" s="35"/>
      <c r="H7" s="20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21"/>
    </row>
    <row r="9" spans="1:8" ht="25.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21"/>
    </row>
    <row r="10" spans="1:8" ht="12.75" x14ac:dyDescent="0.2">
      <c r="A10" s="86"/>
      <c r="B10" s="86"/>
      <c r="C10" s="87" t="s">
        <v>253</v>
      </c>
      <c r="D10" s="88"/>
      <c r="E10" s="85"/>
      <c r="F10" s="85"/>
      <c r="G10" s="85"/>
      <c r="H10" s="21"/>
    </row>
    <row r="11" spans="1:8" ht="12.75" x14ac:dyDescent="0.2">
      <c r="A11" s="86"/>
      <c r="B11" s="86"/>
      <c r="C11" s="89" t="s">
        <v>222</v>
      </c>
      <c r="D11" s="88" t="s">
        <v>22</v>
      </c>
      <c r="E11" s="84">
        <v>1</v>
      </c>
      <c r="F11" s="84">
        <f>SUM(G17:G24)</f>
        <v>0</v>
      </c>
      <c r="G11" s="84">
        <f>PRODUCT(E11:F11)</f>
        <v>0</v>
      </c>
      <c r="H11" s="21"/>
    </row>
    <row r="12" spans="1:8" ht="12.75" x14ac:dyDescent="0.2">
      <c r="A12" s="86"/>
      <c r="B12" s="86"/>
      <c r="C12" s="89" t="s">
        <v>223</v>
      </c>
      <c r="D12" s="88" t="s">
        <v>22</v>
      </c>
      <c r="E12" s="84">
        <v>1</v>
      </c>
      <c r="F12" s="84">
        <f>SUM(G27:G34)</f>
        <v>0</v>
      </c>
      <c r="G12" s="84">
        <f>PRODUCT(E12:F12)</f>
        <v>0</v>
      </c>
      <c r="H12" s="21"/>
    </row>
    <row r="13" spans="1:8" ht="12.75" x14ac:dyDescent="0.2">
      <c r="A13" s="86"/>
      <c r="B13" s="86"/>
      <c r="C13" s="89" t="s">
        <v>29</v>
      </c>
      <c r="D13" s="88"/>
      <c r="E13" s="84"/>
      <c r="F13" s="84"/>
      <c r="G13" s="84">
        <f>SUM(G11:G12)</f>
        <v>0</v>
      </c>
      <c r="H13" s="21"/>
    </row>
    <row r="14" spans="1:8" ht="14.25" customHeight="1" x14ac:dyDescent="0.2">
      <c r="A14" s="81"/>
      <c r="B14" s="81"/>
      <c r="C14" s="74"/>
      <c r="D14" s="82"/>
      <c r="E14" s="83"/>
      <c r="F14" s="83"/>
      <c r="G14" s="83"/>
      <c r="H14" s="21"/>
    </row>
    <row r="15" spans="1:8" ht="14.25" customHeight="1" x14ac:dyDescent="0.2">
      <c r="A15" s="81"/>
      <c r="B15" s="81"/>
      <c r="D15" s="82"/>
      <c r="E15" s="83"/>
      <c r="F15" s="83"/>
      <c r="G15" s="83"/>
      <c r="H15" s="21"/>
    </row>
    <row r="16" spans="1:8" ht="12.75" customHeight="1" x14ac:dyDescent="0.2">
      <c r="A16" s="47">
        <v>1</v>
      </c>
      <c r="B16" s="48"/>
      <c r="C16" s="49" t="s">
        <v>222</v>
      </c>
      <c r="D16" s="50"/>
      <c r="E16" s="33"/>
      <c r="F16" s="51"/>
      <c r="G16" s="33"/>
      <c r="H16" s="31"/>
    </row>
    <row r="17" spans="1:8" ht="51" customHeight="1" x14ac:dyDescent="0.2">
      <c r="A17" s="47">
        <v>2</v>
      </c>
      <c r="B17" s="52"/>
      <c r="C17" s="33" t="s">
        <v>242</v>
      </c>
      <c r="D17" s="50" t="s">
        <v>22</v>
      </c>
      <c r="E17" s="51">
        <v>3</v>
      </c>
      <c r="F17" s="58">
        <v>0</v>
      </c>
      <c r="G17" s="53">
        <f t="shared" ref="G17:G21" si="0">PRODUCT(E17,F17)</f>
        <v>0</v>
      </c>
      <c r="H17" s="31"/>
    </row>
    <row r="18" spans="1:8" ht="38.25" customHeight="1" x14ac:dyDescent="0.2">
      <c r="A18" s="47">
        <v>3</v>
      </c>
      <c r="B18" s="52"/>
      <c r="C18" s="33" t="s">
        <v>234</v>
      </c>
      <c r="D18" s="50" t="s">
        <v>22</v>
      </c>
      <c r="E18" s="51">
        <v>3</v>
      </c>
      <c r="F18" s="58">
        <v>0</v>
      </c>
      <c r="G18" s="53">
        <f t="shared" si="0"/>
        <v>0</v>
      </c>
      <c r="H18" s="26"/>
    </row>
    <row r="19" spans="1:8" ht="25.5" customHeight="1" x14ac:dyDescent="0.2">
      <c r="A19" s="47">
        <v>4</v>
      </c>
      <c r="B19" s="33"/>
      <c r="C19" s="33" t="s">
        <v>235</v>
      </c>
      <c r="D19" s="50" t="s">
        <v>22</v>
      </c>
      <c r="E19" s="51">
        <v>1</v>
      </c>
      <c r="F19" s="58">
        <v>0</v>
      </c>
      <c r="G19" s="54">
        <f t="shared" si="0"/>
        <v>0</v>
      </c>
      <c r="H19" s="29"/>
    </row>
    <row r="20" spans="1:8" ht="12.75" customHeight="1" x14ac:dyDescent="0.2">
      <c r="A20" s="47">
        <v>5</v>
      </c>
      <c r="B20" s="33"/>
      <c r="C20" s="33" t="s">
        <v>236</v>
      </c>
      <c r="D20" s="50" t="s">
        <v>22</v>
      </c>
      <c r="E20" s="51">
        <v>1</v>
      </c>
      <c r="F20" s="58">
        <v>0</v>
      </c>
      <c r="G20" s="54">
        <f t="shared" si="0"/>
        <v>0</v>
      </c>
      <c r="H20" s="29"/>
    </row>
    <row r="21" spans="1:8" ht="12.75" customHeight="1" x14ac:dyDescent="0.2">
      <c r="A21" s="47">
        <v>6</v>
      </c>
      <c r="B21" s="33"/>
      <c r="C21" s="33" t="s">
        <v>237</v>
      </c>
      <c r="D21" s="50" t="s">
        <v>22</v>
      </c>
      <c r="E21" s="51">
        <v>1</v>
      </c>
      <c r="F21" s="58">
        <v>0</v>
      </c>
      <c r="G21" s="54">
        <f t="shared" si="0"/>
        <v>0</v>
      </c>
      <c r="H21" s="29"/>
    </row>
    <row r="22" spans="1:8" ht="12.75" customHeight="1" x14ac:dyDescent="0.2">
      <c r="A22" s="47">
        <v>7</v>
      </c>
      <c r="B22" s="33"/>
      <c r="C22" s="33" t="s">
        <v>238</v>
      </c>
      <c r="D22" s="50" t="s">
        <v>22</v>
      </c>
      <c r="E22" s="51">
        <v>1</v>
      </c>
      <c r="F22" s="58">
        <v>0</v>
      </c>
      <c r="G22" s="54">
        <f t="shared" ref="G22:G24" si="1">PRODUCT(E22,F22)</f>
        <v>0</v>
      </c>
      <c r="H22" s="29"/>
    </row>
    <row r="23" spans="1:8" ht="38.25" customHeight="1" x14ac:dyDescent="0.2">
      <c r="A23" s="47">
        <v>8</v>
      </c>
      <c r="B23" s="33"/>
      <c r="C23" s="33" t="s">
        <v>239</v>
      </c>
      <c r="D23" s="50" t="s">
        <v>22</v>
      </c>
      <c r="E23" s="51">
        <v>1</v>
      </c>
      <c r="F23" s="58">
        <v>0</v>
      </c>
      <c r="G23" s="54">
        <f t="shared" si="1"/>
        <v>0</v>
      </c>
      <c r="H23" s="29"/>
    </row>
    <row r="24" spans="1:8" ht="12.75" customHeight="1" x14ac:dyDescent="0.2">
      <c r="A24" s="47">
        <v>9</v>
      </c>
      <c r="B24" s="33"/>
      <c r="C24" s="33" t="s">
        <v>240</v>
      </c>
      <c r="D24" s="50" t="s">
        <v>22</v>
      </c>
      <c r="E24" s="51">
        <v>1</v>
      </c>
      <c r="F24" s="58">
        <v>0</v>
      </c>
      <c r="G24" s="54">
        <f t="shared" si="1"/>
        <v>0</v>
      </c>
      <c r="H24" s="29"/>
    </row>
    <row r="25" spans="1:8" ht="12.75" customHeight="1" x14ac:dyDescent="0.2">
      <c r="A25" s="47">
        <v>10</v>
      </c>
      <c r="B25" s="33"/>
      <c r="C25" s="33" t="s">
        <v>29</v>
      </c>
      <c r="D25" s="59"/>
      <c r="E25" s="59"/>
      <c r="F25" s="59"/>
      <c r="G25" s="51">
        <f>SUM(G17:G24)</f>
        <v>0</v>
      </c>
      <c r="H25" s="29"/>
    </row>
    <row r="26" spans="1:8" ht="12.75" customHeight="1" x14ac:dyDescent="0.2">
      <c r="A26" s="47">
        <v>11</v>
      </c>
      <c r="B26" s="48"/>
      <c r="C26" s="49" t="s">
        <v>223</v>
      </c>
      <c r="D26" s="50"/>
      <c r="E26" s="33"/>
      <c r="F26" s="51"/>
      <c r="G26" s="33"/>
      <c r="H26" s="25"/>
    </row>
    <row r="27" spans="1:8" ht="51" customHeight="1" x14ac:dyDescent="0.2">
      <c r="A27" s="47">
        <v>12</v>
      </c>
      <c r="B27" s="52"/>
      <c r="C27" s="33" t="s">
        <v>242</v>
      </c>
      <c r="D27" s="50" t="s">
        <v>22</v>
      </c>
      <c r="E27" s="51">
        <v>1</v>
      </c>
      <c r="F27" s="58">
        <v>0</v>
      </c>
      <c r="G27" s="53">
        <f t="shared" ref="G27:G31" si="2">PRODUCT(E27,F27)</f>
        <v>0</v>
      </c>
      <c r="H27" s="25"/>
    </row>
    <row r="28" spans="1:8" ht="38.25" customHeight="1" x14ac:dyDescent="0.2">
      <c r="A28" s="47">
        <v>13</v>
      </c>
      <c r="B28" s="52"/>
      <c r="C28" s="33" t="s">
        <v>234</v>
      </c>
      <c r="D28" s="50" t="s">
        <v>22</v>
      </c>
      <c r="E28" s="51">
        <v>1</v>
      </c>
      <c r="F28" s="58">
        <v>0</v>
      </c>
      <c r="G28" s="53">
        <f t="shared" si="2"/>
        <v>0</v>
      </c>
      <c r="H28" s="25"/>
    </row>
    <row r="29" spans="1:8" ht="25.5" customHeight="1" x14ac:dyDescent="0.2">
      <c r="A29" s="47">
        <v>14</v>
      </c>
      <c r="B29" s="33"/>
      <c r="C29" s="33" t="s">
        <v>235</v>
      </c>
      <c r="D29" s="50" t="s">
        <v>22</v>
      </c>
      <c r="E29" s="51">
        <v>1</v>
      </c>
      <c r="F29" s="58">
        <v>0</v>
      </c>
      <c r="G29" s="54">
        <f t="shared" si="2"/>
        <v>0</v>
      </c>
      <c r="H29" s="25"/>
    </row>
    <row r="30" spans="1:8" ht="12.75" customHeight="1" x14ac:dyDescent="0.2">
      <c r="A30" s="47">
        <v>15</v>
      </c>
      <c r="B30" s="33"/>
      <c r="C30" s="33" t="s">
        <v>236</v>
      </c>
      <c r="D30" s="50" t="s">
        <v>22</v>
      </c>
      <c r="E30" s="51">
        <v>1</v>
      </c>
      <c r="F30" s="58">
        <v>0</v>
      </c>
      <c r="G30" s="54">
        <f t="shared" si="2"/>
        <v>0</v>
      </c>
      <c r="H30" s="25"/>
    </row>
    <row r="31" spans="1:8" ht="12.75" customHeight="1" x14ac:dyDescent="0.2">
      <c r="A31" s="47">
        <v>16</v>
      </c>
      <c r="B31" s="33"/>
      <c r="C31" s="33" t="s">
        <v>237</v>
      </c>
      <c r="D31" s="50" t="s">
        <v>22</v>
      </c>
      <c r="E31" s="51">
        <v>1</v>
      </c>
      <c r="F31" s="58">
        <v>0</v>
      </c>
      <c r="G31" s="54">
        <f t="shared" si="2"/>
        <v>0</v>
      </c>
      <c r="H31" s="25"/>
    </row>
    <row r="32" spans="1:8" ht="12.75" customHeight="1" x14ac:dyDescent="0.2">
      <c r="A32" s="47">
        <v>17</v>
      </c>
      <c r="B32" s="33"/>
      <c r="C32" s="33" t="s">
        <v>238</v>
      </c>
      <c r="D32" s="50" t="s">
        <v>22</v>
      </c>
      <c r="E32" s="51">
        <v>1</v>
      </c>
      <c r="F32" s="58">
        <v>0</v>
      </c>
      <c r="G32" s="54">
        <f t="shared" ref="G32:G34" si="3">PRODUCT(E32,F32)</f>
        <v>0</v>
      </c>
      <c r="H32" s="25"/>
    </row>
    <row r="33" spans="1:8" ht="38.25" customHeight="1" x14ac:dyDescent="0.2">
      <c r="A33" s="47">
        <v>18</v>
      </c>
      <c r="B33" s="33"/>
      <c r="C33" s="33" t="s">
        <v>239</v>
      </c>
      <c r="D33" s="50" t="s">
        <v>22</v>
      </c>
      <c r="E33" s="51">
        <v>1</v>
      </c>
      <c r="F33" s="58">
        <v>0</v>
      </c>
      <c r="G33" s="54">
        <f t="shared" si="3"/>
        <v>0</v>
      </c>
      <c r="H33" s="25"/>
    </row>
    <row r="34" spans="1:8" ht="12.75" customHeight="1" x14ac:dyDescent="0.2">
      <c r="A34" s="47">
        <v>19</v>
      </c>
      <c r="B34" s="33"/>
      <c r="C34" s="33" t="s">
        <v>240</v>
      </c>
      <c r="D34" s="50" t="s">
        <v>22</v>
      </c>
      <c r="E34" s="51">
        <v>1</v>
      </c>
      <c r="F34" s="58">
        <v>0</v>
      </c>
      <c r="G34" s="54">
        <f t="shared" si="3"/>
        <v>0</v>
      </c>
      <c r="H34" s="25"/>
    </row>
    <row r="35" spans="1:8" ht="12.75" customHeight="1" x14ac:dyDescent="0.2">
      <c r="A35" s="47">
        <v>20</v>
      </c>
      <c r="B35" s="59"/>
      <c r="C35" s="33" t="s">
        <v>29</v>
      </c>
      <c r="D35" s="59"/>
      <c r="E35" s="59"/>
      <c r="F35" s="59"/>
      <c r="G35" s="51">
        <f>SUM(G27:G34)</f>
        <v>0</v>
      </c>
      <c r="H35" s="25"/>
    </row>
    <row r="36" spans="1:8" ht="12.75" customHeight="1" x14ac:dyDescent="0.2">
      <c r="A36" s="22"/>
      <c r="B36" s="25"/>
      <c r="C36" s="23"/>
      <c r="D36" s="32"/>
      <c r="E36" s="25"/>
      <c r="F36" s="23"/>
      <c r="G36" s="23"/>
      <c r="H36" s="23"/>
    </row>
    <row r="37" spans="1:8" ht="12.75" customHeight="1" x14ac:dyDescent="0.2">
      <c r="A37" s="30" t="s">
        <v>18</v>
      </c>
      <c r="B37" s="30"/>
      <c r="C37" s="30"/>
      <c r="D37" s="30"/>
      <c r="E37" s="30"/>
      <c r="F37" s="30"/>
      <c r="G37" s="30"/>
      <c r="H37" s="30"/>
    </row>
    <row r="38" spans="1:8" ht="12.75" customHeight="1" x14ac:dyDescent="0.2">
      <c r="A38" s="30"/>
      <c r="B38" s="30"/>
      <c r="C38" s="30"/>
      <c r="D38" s="30"/>
      <c r="E38" s="30"/>
      <c r="F38" s="30"/>
      <c r="G38" s="30"/>
      <c r="H38" s="30"/>
    </row>
    <row r="39" spans="1:8" ht="12.75" customHeight="1" x14ac:dyDescent="0.2"/>
    <row r="40" spans="1:8" ht="12.75" customHeight="1" x14ac:dyDescent="0.2"/>
    <row r="41" spans="1:8" ht="12.75" customHeight="1" x14ac:dyDescent="0.2"/>
    <row r="42" spans="1:8" ht="12.75" customHeight="1" x14ac:dyDescent="0.2"/>
    <row r="43" spans="1:8" ht="12.75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</sheetData>
  <sheetProtection algorithmName="SHA-512" hashValue="COJrExyAis9FLxYB8LZGfVux8ZbJbXeLmEymg+OZm17eN6tHzOC2DcZS/OlIxN2cBEtPCA6ht5tNz4UyYn2ReQ==" saltValue="+xf7o7C5exzKEDklg/jOBA==" spinCount="100000" sheet="1" objects="1" scenarios="1"/>
  <mergeCells count="13">
    <mergeCell ref="A5:B5"/>
    <mergeCell ref="A6:B6"/>
    <mergeCell ref="C6:G6"/>
    <mergeCell ref="A7:G7"/>
    <mergeCell ref="A1:B1"/>
    <mergeCell ref="C1:G1"/>
    <mergeCell ref="A3:B3"/>
    <mergeCell ref="C3:G3"/>
    <mergeCell ref="A4:B4"/>
    <mergeCell ref="C4:G4"/>
    <mergeCell ref="C5:G5"/>
    <mergeCell ref="A2:B2"/>
    <mergeCell ref="C2:E2"/>
  </mergeCells>
  <pageMargins left="0.7" right="0.7" top="0.75" bottom="0.75" header="0" footer="0"/>
  <pageSetup orientation="landscape" r:id="rId1"/>
  <headerFooter>
    <oddHeader>&amp;LTomáš Vinšálek Dubenec 42 544 55 Dubenec&amp;CVÝKAZ VÝMĚR - VYTÁPĚNÍ - Revize 1 ZŠ Mládežnická 536, Trutnov Pavilon D&amp;Rtel. 603 204 859 e-mail: vinsalek@vinsalek.cz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7"/>
  <sheetViews>
    <sheetView workbookViewId="0">
      <selection activeCell="E24" sqref="E24"/>
    </sheetView>
  </sheetViews>
  <sheetFormatPr defaultColWidth="12.5703125" defaultRowHeight="15" customHeight="1" x14ac:dyDescent="0.2"/>
  <cols>
    <col min="1" max="1" width="5.7109375" customWidth="1"/>
    <col min="2" max="2" width="15.7109375" customWidth="1"/>
    <col min="3" max="3" width="55.7109375" customWidth="1"/>
    <col min="4" max="4" width="8.7109375" customWidth="1"/>
    <col min="5" max="5" width="12.7109375" customWidth="1"/>
    <col min="6" max="6" width="18.7109375" customWidth="1"/>
    <col min="7" max="7" width="20.7109375" customWidth="1"/>
    <col min="8" max="8" width="10.7109375" customWidth="1"/>
    <col min="9" max="26" width="8" customWidth="1"/>
  </cols>
  <sheetData>
    <row r="1" spans="1:8" ht="15" customHeight="1" x14ac:dyDescent="0.2">
      <c r="A1" s="34" t="s">
        <v>0</v>
      </c>
      <c r="B1" s="35"/>
      <c r="C1" s="34" t="s">
        <v>1</v>
      </c>
      <c r="D1" s="36"/>
      <c r="E1" s="36"/>
      <c r="F1" s="36"/>
      <c r="G1" s="35"/>
      <c r="H1" s="19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34" t="s">
        <v>2</v>
      </c>
      <c r="B3" s="35"/>
      <c r="C3" s="34" t="s">
        <v>3</v>
      </c>
      <c r="D3" s="36"/>
      <c r="E3" s="36"/>
      <c r="F3" s="36"/>
      <c r="G3" s="35"/>
      <c r="H3" s="19"/>
    </row>
    <row r="4" spans="1:8" ht="15" customHeight="1" x14ac:dyDescent="0.2">
      <c r="A4" s="34" t="s">
        <v>4</v>
      </c>
      <c r="B4" s="35"/>
      <c r="C4" s="37" t="s">
        <v>5</v>
      </c>
      <c r="D4" s="36"/>
      <c r="E4" s="36"/>
      <c r="F4" s="36"/>
      <c r="G4" s="35"/>
      <c r="H4" s="19"/>
    </row>
    <row r="5" spans="1:8" ht="15" customHeight="1" x14ac:dyDescent="0.2">
      <c r="A5" s="34" t="s">
        <v>6</v>
      </c>
      <c r="B5" s="35"/>
      <c r="C5" s="34" t="s">
        <v>218</v>
      </c>
      <c r="D5" s="36"/>
      <c r="E5" s="36"/>
      <c r="F5" s="36"/>
      <c r="G5" s="35"/>
      <c r="H5" s="19"/>
    </row>
    <row r="6" spans="1:8" ht="15" customHeight="1" x14ac:dyDescent="0.2">
      <c r="A6" s="34" t="s">
        <v>39</v>
      </c>
      <c r="B6" s="35"/>
      <c r="C6" s="34" t="s">
        <v>150</v>
      </c>
      <c r="D6" s="36"/>
      <c r="E6" s="36"/>
      <c r="F6" s="36"/>
      <c r="G6" s="35"/>
      <c r="H6" s="19"/>
    </row>
    <row r="7" spans="1:8" ht="24.75" customHeight="1" x14ac:dyDescent="0.35">
      <c r="A7" s="38" t="s">
        <v>219</v>
      </c>
      <c r="B7" s="36"/>
      <c r="C7" s="36"/>
      <c r="D7" s="36"/>
      <c r="E7" s="36"/>
      <c r="F7" s="36"/>
      <c r="G7" s="35"/>
      <c r="H7" s="20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21"/>
    </row>
    <row r="9" spans="1:8" ht="25.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21"/>
    </row>
    <row r="10" spans="1:8" ht="12.75" x14ac:dyDescent="0.2">
      <c r="A10" s="86"/>
      <c r="B10" s="86"/>
      <c r="C10" s="87" t="s">
        <v>253</v>
      </c>
      <c r="D10" s="88"/>
      <c r="E10" s="85"/>
      <c r="F10" s="85"/>
      <c r="G10" s="85"/>
      <c r="H10" s="21"/>
    </row>
    <row r="11" spans="1:8" ht="12.75" x14ac:dyDescent="0.2">
      <c r="A11" s="86"/>
      <c r="B11" s="86"/>
      <c r="C11" s="74" t="s">
        <v>224</v>
      </c>
      <c r="D11" s="88" t="s">
        <v>22</v>
      </c>
      <c r="E11" s="84">
        <v>1</v>
      </c>
      <c r="F11" s="84">
        <f>SUM(G17:G24)</f>
        <v>0</v>
      </c>
      <c r="G11" s="84">
        <f>PRODUCT(E11:F11)</f>
        <v>0</v>
      </c>
      <c r="H11" s="21"/>
    </row>
    <row r="12" spans="1:8" ht="12.75" x14ac:dyDescent="0.2">
      <c r="A12" s="86"/>
      <c r="B12" s="86"/>
      <c r="C12" s="74" t="s">
        <v>243</v>
      </c>
      <c r="D12" s="88" t="s">
        <v>22</v>
      </c>
      <c r="E12" s="84">
        <v>1</v>
      </c>
      <c r="F12" s="84">
        <f>SUM(G27:G28)</f>
        <v>0</v>
      </c>
      <c r="G12" s="84">
        <f>PRODUCT(E12:F12)</f>
        <v>0</v>
      </c>
      <c r="H12" s="21"/>
    </row>
    <row r="13" spans="1:8" ht="12.75" x14ac:dyDescent="0.2">
      <c r="A13" s="86"/>
      <c r="B13" s="86"/>
      <c r="C13" s="89" t="s">
        <v>29</v>
      </c>
      <c r="D13" s="88"/>
      <c r="E13" s="84"/>
      <c r="F13" s="84"/>
      <c r="G13" s="84">
        <f>SUM(G11:G12)</f>
        <v>0</v>
      </c>
      <c r="H13" s="21"/>
    </row>
    <row r="14" spans="1:8" ht="12.75" x14ac:dyDescent="0.2">
      <c r="A14" s="86"/>
      <c r="B14" s="86"/>
      <c r="C14" s="89"/>
      <c r="D14" s="88"/>
      <c r="E14" s="84"/>
      <c r="F14" s="84"/>
      <c r="G14" s="84"/>
      <c r="H14" s="21"/>
    </row>
    <row r="15" spans="1:8" ht="12.75" x14ac:dyDescent="0.2">
      <c r="A15" s="86"/>
      <c r="B15" s="86"/>
      <c r="C15" s="89"/>
      <c r="D15" s="88"/>
      <c r="E15" s="84"/>
      <c r="F15" s="84"/>
      <c r="G15" s="84"/>
      <c r="H15" s="21"/>
    </row>
    <row r="16" spans="1:8" ht="12.75" customHeight="1" x14ac:dyDescent="0.2">
      <c r="A16" s="47">
        <v>1</v>
      </c>
      <c r="B16" s="48"/>
      <c r="C16" s="49" t="s">
        <v>224</v>
      </c>
      <c r="D16" s="50"/>
      <c r="E16" s="33"/>
      <c r="F16" s="51"/>
      <c r="G16" s="33"/>
      <c r="H16" s="25"/>
    </row>
    <row r="17" spans="1:8" ht="51" customHeight="1" x14ac:dyDescent="0.2">
      <c r="A17" s="47">
        <v>2</v>
      </c>
      <c r="B17" s="52"/>
      <c r="C17" s="33" t="s">
        <v>242</v>
      </c>
      <c r="D17" s="50" t="s">
        <v>22</v>
      </c>
      <c r="E17" s="51">
        <v>1</v>
      </c>
      <c r="F17" s="58">
        <v>0</v>
      </c>
      <c r="G17" s="53">
        <f t="shared" ref="G17:G24" si="0">PRODUCT(E17,F17)</f>
        <v>0</v>
      </c>
      <c r="H17" s="25"/>
    </row>
    <row r="18" spans="1:8" ht="38.25" customHeight="1" x14ac:dyDescent="0.2">
      <c r="A18" s="47">
        <v>3</v>
      </c>
      <c r="B18" s="52"/>
      <c r="C18" s="33" t="s">
        <v>234</v>
      </c>
      <c r="D18" s="50" t="s">
        <v>22</v>
      </c>
      <c r="E18" s="51">
        <v>1</v>
      </c>
      <c r="F18" s="58">
        <v>0</v>
      </c>
      <c r="G18" s="53">
        <f t="shared" si="0"/>
        <v>0</v>
      </c>
      <c r="H18" s="25"/>
    </row>
    <row r="19" spans="1:8" ht="25.5" customHeight="1" x14ac:dyDescent="0.2">
      <c r="A19" s="47">
        <v>4</v>
      </c>
      <c r="B19" s="33"/>
      <c r="C19" s="33" t="s">
        <v>235</v>
      </c>
      <c r="D19" s="50" t="s">
        <v>22</v>
      </c>
      <c r="E19" s="51">
        <v>1</v>
      </c>
      <c r="F19" s="58">
        <v>0</v>
      </c>
      <c r="G19" s="54">
        <f t="shared" si="0"/>
        <v>0</v>
      </c>
      <c r="H19" s="25"/>
    </row>
    <row r="20" spans="1:8" ht="12.75" customHeight="1" x14ac:dyDescent="0.2">
      <c r="A20" s="47">
        <v>5</v>
      </c>
      <c r="B20" s="33"/>
      <c r="C20" s="33" t="s">
        <v>236</v>
      </c>
      <c r="D20" s="50" t="s">
        <v>22</v>
      </c>
      <c r="E20" s="51">
        <v>1</v>
      </c>
      <c r="F20" s="58">
        <v>0</v>
      </c>
      <c r="G20" s="54">
        <f t="shared" si="0"/>
        <v>0</v>
      </c>
      <c r="H20" s="25"/>
    </row>
    <row r="21" spans="1:8" ht="12.75" customHeight="1" x14ac:dyDescent="0.2">
      <c r="A21" s="47">
        <v>6</v>
      </c>
      <c r="B21" s="33"/>
      <c r="C21" s="33" t="s">
        <v>237</v>
      </c>
      <c r="D21" s="50" t="s">
        <v>22</v>
      </c>
      <c r="E21" s="51">
        <v>1</v>
      </c>
      <c r="F21" s="58">
        <v>0</v>
      </c>
      <c r="G21" s="54">
        <f t="shared" si="0"/>
        <v>0</v>
      </c>
      <c r="H21" s="25"/>
    </row>
    <row r="22" spans="1:8" ht="12.75" customHeight="1" x14ac:dyDescent="0.2">
      <c r="A22" s="47">
        <v>7</v>
      </c>
      <c r="B22" s="33"/>
      <c r="C22" s="33" t="s">
        <v>238</v>
      </c>
      <c r="D22" s="50" t="s">
        <v>22</v>
      </c>
      <c r="E22" s="51">
        <v>1</v>
      </c>
      <c r="F22" s="58">
        <v>0</v>
      </c>
      <c r="G22" s="54">
        <f t="shared" si="0"/>
        <v>0</v>
      </c>
      <c r="H22" s="25"/>
    </row>
    <row r="23" spans="1:8" ht="38.25" customHeight="1" x14ac:dyDescent="0.2">
      <c r="A23" s="47">
        <v>8</v>
      </c>
      <c r="B23" s="33"/>
      <c r="C23" s="33" t="s">
        <v>239</v>
      </c>
      <c r="D23" s="50" t="s">
        <v>22</v>
      </c>
      <c r="E23" s="51">
        <v>1</v>
      </c>
      <c r="F23" s="58">
        <v>0</v>
      </c>
      <c r="G23" s="54">
        <f t="shared" si="0"/>
        <v>0</v>
      </c>
      <c r="H23" s="25"/>
    </row>
    <row r="24" spans="1:8" ht="12.75" customHeight="1" x14ac:dyDescent="0.2">
      <c r="A24" s="47">
        <v>9</v>
      </c>
      <c r="B24" s="33"/>
      <c r="C24" s="33" t="s">
        <v>240</v>
      </c>
      <c r="D24" s="50" t="s">
        <v>22</v>
      </c>
      <c r="E24" s="51">
        <v>1</v>
      </c>
      <c r="F24" s="58">
        <v>0</v>
      </c>
      <c r="G24" s="54">
        <f t="shared" si="0"/>
        <v>0</v>
      </c>
      <c r="H24" s="25"/>
    </row>
    <row r="25" spans="1:8" ht="12.75" customHeight="1" x14ac:dyDescent="0.2">
      <c r="A25" s="47">
        <v>10</v>
      </c>
      <c r="B25" s="33"/>
      <c r="C25" s="33" t="s">
        <v>29</v>
      </c>
      <c r="D25" s="50"/>
      <c r="E25" s="51"/>
      <c r="F25" s="51"/>
      <c r="G25" s="54">
        <f>SUM(G17:G24)</f>
        <v>0</v>
      </c>
      <c r="H25" s="25"/>
    </row>
    <row r="26" spans="1:8" ht="12.75" customHeight="1" x14ac:dyDescent="0.2">
      <c r="A26" s="47">
        <v>11</v>
      </c>
      <c r="B26" s="33"/>
      <c r="C26" s="49" t="s">
        <v>243</v>
      </c>
      <c r="D26" s="50"/>
      <c r="E26" s="51"/>
      <c r="F26" s="51"/>
      <c r="G26" s="54"/>
      <c r="H26" s="25"/>
    </row>
    <row r="27" spans="1:8" ht="12.75" customHeight="1" x14ac:dyDescent="0.2">
      <c r="A27" s="47">
        <v>12</v>
      </c>
      <c r="B27" s="33"/>
      <c r="C27" s="33" t="s">
        <v>240</v>
      </c>
      <c r="D27" s="50" t="s">
        <v>22</v>
      </c>
      <c r="E27" s="51">
        <v>1</v>
      </c>
      <c r="F27" s="58">
        <v>0</v>
      </c>
      <c r="G27" s="54">
        <f t="shared" ref="G26:G28" si="1">PRODUCT(E27,F27)</f>
        <v>0</v>
      </c>
      <c r="H27" s="25"/>
    </row>
    <row r="28" spans="1:8" ht="38.25" customHeight="1" x14ac:dyDescent="0.2">
      <c r="A28" s="47">
        <v>13</v>
      </c>
      <c r="B28" s="33"/>
      <c r="C28" s="33" t="s">
        <v>244</v>
      </c>
      <c r="D28" s="50" t="s">
        <v>22</v>
      </c>
      <c r="E28" s="51">
        <v>1</v>
      </c>
      <c r="F28" s="58">
        <v>0</v>
      </c>
      <c r="G28" s="54">
        <f t="shared" si="1"/>
        <v>0</v>
      </c>
      <c r="H28" s="25"/>
    </row>
    <row r="29" spans="1:8" ht="12.75" customHeight="1" x14ac:dyDescent="0.2">
      <c r="A29" s="47">
        <v>14</v>
      </c>
      <c r="B29" s="57"/>
      <c r="C29" s="33" t="s">
        <v>29</v>
      </c>
      <c r="D29" s="50"/>
      <c r="E29" s="51"/>
      <c r="F29" s="51"/>
      <c r="G29" s="54">
        <f>SUM(G27:G28)</f>
        <v>0</v>
      </c>
      <c r="H29" s="25"/>
    </row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</sheetData>
  <sheetProtection algorithmName="SHA-512" hashValue="oT8OLcZt9Ufi3cwdZl4u2KuUiJFUhl7hyGOoDSFD1yhUKeEFWG1ICxHjGKBguSwJQotdWz8fMAE/jicmMUqCZQ==" saltValue="0ZIJiyrV9vtlpwOLXnIYHw==" spinCount="100000" sheet="1" objects="1" scenarios="1"/>
  <mergeCells count="13">
    <mergeCell ref="A5:B5"/>
    <mergeCell ref="A6:B6"/>
    <mergeCell ref="C6:G6"/>
    <mergeCell ref="A7:G7"/>
    <mergeCell ref="A1:B1"/>
    <mergeCell ref="C1:G1"/>
    <mergeCell ref="A3:B3"/>
    <mergeCell ref="C3:G3"/>
    <mergeCell ref="A4:B4"/>
    <mergeCell ref="C4:G4"/>
    <mergeCell ref="C5:G5"/>
    <mergeCell ref="A2:B2"/>
    <mergeCell ref="C2:E2"/>
  </mergeCells>
  <pageMargins left="0.7" right="0.7" top="0.75" bottom="0.75" header="0" footer="0"/>
  <pageSetup orientation="landscape" r:id="rId1"/>
  <headerFooter>
    <oddHeader>&amp;LTomáš Vinšálek Dubenec 42 544 55 Dubenec&amp;CVÝKAZ VÝMĚR - VYTÁPĚNÍ - Revize 1 ZŠ Mládežnická 536, Trutnov Pavilon D&amp;Rtel. 603 204 859 e-mail: vinsalek@vinsalek.cz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activeCell="C2" sqref="C2:E2"/>
    </sheetView>
  </sheetViews>
  <sheetFormatPr defaultColWidth="12.5703125" defaultRowHeight="15" customHeight="1" x14ac:dyDescent="0.2"/>
  <cols>
    <col min="1" max="1" width="5.7109375" customWidth="1"/>
    <col min="2" max="2" width="15.7109375" customWidth="1"/>
    <col min="3" max="3" width="55.7109375" customWidth="1"/>
    <col min="4" max="4" width="8.7109375" customWidth="1"/>
    <col min="5" max="5" width="12.7109375" customWidth="1"/>
    <col min="6" max="6" width="18.7109375" customWidth="1"/>
    <col min="7" max="7" width="20.7109375" customWidth="1"/>
    <col min="8" max="8" width="10.7109375" customWidth="1"/>
    <col min="9" max="26" width="8" customWidth="1"/>
  </cols>
  <sheetData>
    <row r="1" spans="1:8" ht="15" customHeight="1" x14ac:dyDescent="0.2">
      <c r="A1" s="34" t="s">
        <v>0</v>
      </c>
      <c r="B1" s="35"/>
      <c r="C1" s="34" t="s">
        <v>1</v>
      </c>
      <c r="D1" s="36"/>
      <c r="E1" s="36"/>
      <c r="F1" s="36"/>
      <c r="G1" s="35"/>
      <c r="H1" s="19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34" t="s">
        <v>2</v>
      </c>
      <c r="B3" s="35"/>
      <c r="C3" s="34" t="s">
        <v>3</v>
      </c>
      <c r="D3" s="36"/>
      <c r="E3" s="36"/>
      <c r="F3" s="36"/>
      <c r="G3" s="35"/>
      <c r="H3" s="19"/>
    </row>
    <row r="4" spans="1:8" ht="15" customHeight="1" x14ac:dyDescent="0.2">
      <c r="A4" s="34" t="s">
        <v>4</v>
      </c>
      <c r="B4" s="35"/>
      <c r="C4" s="37" t="s">
        <v>5</v>
      </c>
      <c r="D4" s="36"/>
      <c r="E4" s="36"/>
      <c r="F4" s="36"/>
      <c r="G4" s="35"/>
      <c r="H4" s="19"/>
    </row>
    <row r="5" spans="1:8" ht="15" customHeight="1" x14ac:dyDescent="0.2">
      <c r="A5" s="34" t="s">
        <v>6</v>
      </c>
      <c r="B5" s="35"/>
      <c r="C5" s="34" t="s">
        <v>218</v>
      </c>
      <c r="D5" s="36"/>
      <c r="E5" s="36"/>
      <c r="F5" s="36"/>
      <c r="G5" s="35"/>
      <c r="H5" s="19"/>
    </row>
    <row r="6" spans="1:8" ht="15" customHeight="1" x14ac:dyDescent="0.2">
      <c r="A6" s="34" t="s">
        <v>39</v>
      </c>
      <c r="B6" s="35"/>
      <c r="C6" s="34" t="s">
        <v>201</v>
      </c>
      <c r="D6" s="36"/>
      <c r="E6" s="36"/>
      <c r="F6" s="36"/>
      <c r="G6" s="35"/>
      <c r="H6" s="19"/>
    </row>
    <row r="7" spans="1:8" ht="24.75" customHeight="1" x14ac:dyDescent="0.35">
      <c r="A7" s="38" t="s">
        <v>219</v>
      </c>
      <c r="B7" s="36"/>
      <c r="C7" s="36"/>
      <c r="D7" s="36"/>
      <c r="E7" s="36"/>
      <c r="F7" s="36"/>
      <c r="G7" s="35"/>
      <c r="H7" s="20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21"/>
    </row>
    <row r="9" spans="1:8" ht="25.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21"/>
    </row>
    <row r="10" spans="1:8" ht="12.75" customHeight="1" x14ac:dyDescent="0.2">
      <c r="A10" s="47">
        <v>1</v>
      </c>
      <c r="B10" s="48"/>
      <c r="C10" s="49" t="s">
        <v>225</v>
      </c>
      <c r="D10" s="50"/>
      <c r="E10" s="33"/>
      <c r="F10" s="51"/>
      <c r="G10" s="33"/>
      <c r="H10" s="25"/>
    </row>
    <row r="11" spans="1:8" ht="51" customHeight="1" x14ac:dyDescent="0.2">
      <c r="A11" s="47">
        <v>2</v>
      </c>
      <c r="B11" s="52"/>
      <c r="C11" s="33" t="s">
        <v>242</v>
      </c>
      <c r="D11" s="50" t="s">
        <v>22</v>
      </c>
      <c r="E11" s="51">
        <v>2</v>
      </c>
      <c r="F11" s="56">
        <v>0</v>
      </c>
      <c r="G11" s="53">
        <f t="shared" ref="G11:G18" si="0">PRODUCT(E11,F11)</f>
        <v>0</v>
      </c>
      <c r="H11" s="25"/>
    </row>
    <row r="12" spans="1:8" ht="38.25" customHeight="1" x14ac:dyDescent="0.2">
      <c r="A12" s="47">
        <v>3</v>
      </c>
      <c r="B12" s="52"/>
      <c r="C12" s="33" t="s">
        <v>234</v>
      </c>
      <c r="D12" s="50" t="s">
        <v>22</v>
      </c>
      <c r="E12" s="51">
        <v>2</v>
      </c>
      <c r="F12" s="56">
        <v>0</v>
      </c>
      <c r="G12" s="53">
        <f t="shared" si="0"/>
        <v>0</v>
      </c>
      <c r="H12" s="25"/>
    </row>
    <row r="13" spans="1:8" ht="25.5" customHeight="1" x14ac:dyDescent="0.2">
      <c r="A13" s="47">
        <v>4</v>
      </c>
      <c r="B13" s="33"/>
      <c r="C13" s="33" t="s">
        <v>235</v>
      </c>
      <c r="D13" s="50" t="s">
        <v>22</v>
      </c>
      <c r="E13" s="51">
        <v>1</v>
      </c>
      <c r="F13" s="56">
        <v>0</v>
      </c>
      <c r="G13" s="54">
        <f t="shared" si="0"/>
        <v>0</v>
      </c>
      <c r="H13" s="25"/>
    </row>
    <row r="14" spans="1:8" ht="12.75" customHeight="1" x14ac:dyDescent="0.2">
      <c r="A14" s="47">
        <v>5</v>
      </c>
      <c r="B14" s="33"/>
      <c r="C14" s="33" t="s">
        <v>236</v>
      </c>
      <c r="D14" s="50" t="s">
        <v>22</v>
      </c>
      <c r="E14" s="51">
        <v>1</v>
      </c>
      <c r="F14" s="56">
        <v>0</v>
      </c>
      <c r="G14" s="54">
        <f t="shared" si="0"/>
        <v>0</v>
      </c>
      <c r="H14" s="25"/>
    </row>
    <row r="15" spans="1:8" ht="12.75" customHeight="1" x14ac:dyDescent="0.2">
      <c r="A15" s="47">
        <v>6</v>
      </c>
      <c r="B15" s="33"/>
      <c r="C15" s="33" t="s">
        <v>237</v>
      </c>
      <c r="D15" s="50" t="s">
        <v>22</v>
      </c>
      <c r="E15" s="51">
        <v>1</v>
      </c>
      <c r="F15" s="56">
        <v>0</v>
      </c>
      <c r="G15" s="54">
        <f t="shared" si="0"/>
        <v>0</v>
      </c>
      <c r="H15" s="25"/>
    </row>
    <row r="16" spans="1:8" ht="12.75" customHeight="1" x14ac:dyDescent="0.2">
      <c r="A16" s="47">
        <v>7</v>
      </c>
      <c r="B16" s="33"/>
      <c r="C16" s="33" t="s">
        <v>238</v>
      </c>
      <c r="D16" s="50" t="s">
        <v>22</v>
      </c>
      <c r="E16" s="51">
        <v>1</v>
      </c>
      <c r="F16" s="56">
        <v>0</v>
      </c>
      <c r="G16" s="54">
        <f t="shared" si="0"/>
        <v>0</v>
      </c>
      <c r="H16" s="25"/>
    </row>
    <row r="17" spans="1:8" ht="38.25" customHeight="1" x14ac:dyDescent="0.2">
      <c r="A17" s="47">
        <v>8</v>
      </c>
      <c r="B17" s="33"/>
      <c r="C17" s="33" t="s">
        <v>239</v>
      </c>
      <c r="D17" s="50" t="s">
        <v>22</v>
      </c>
      <c r="E17" s="51">
        <v>1</v>
      </c>
      <c r="F17" s="56">
        <v>0</v>
      </c>
      <c r="G17" s="54">
        <f t="shared" si="0"/>
        <v>0</v>
      </c>
      <c r="H17" s="25"/>
    </row>
    <row r="18" spans="1:8" ht="12.75" customHeight="1" x14ac:dyDescent="0.2">
      <c r="A18" s="47">
        <v>9</v>
      </c>
      <c r="B18" s="33"/>
      <c r="C18" s="33" t="s">
        <v>240</v>
      </c>
      <c r="D18" s="50" t="s">
        <v>22</v>
      </c>
      <c r="E18" s="51">
        <v>1</v>
      </c>
      <c r="F18" s="56">
        <v>0</v>
      </c>
      <c r="G18" s="54">
        <f t="shared" si="0"/>
        <v>0</v>
      </c>
      <c r="H18" s="25"/>
    </row>
    <row r="19" spans="1:8" ht="12.75" customHeight="1" x14ac:dyDescent="0.2">
      <c r="A19" s="47">
        <v>10</v>
      </c>
      <c r="B19" s="55"/>
      <c r="C19" s="33" t="s">
        <v>29</v>
      </c>
      <c r="D19" s="55"/>
      <c r="E19" s="55"/>
      <c r="F19" s="55"/>
      <c r="G19" s="51">
        <f>SUM(G11:G18)</f>
        <v>0</v>
      </c>
      <c r="H19" s="30"/>
    </row>
    <row r="20" spans="1:8" ht="12.75" customHeight="1" x14ac:dyDescent="0.2"/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heetProtection algorithmName="SHA-512" hashValue="0b08rD+1LjMIErDUV7eBacrbiEa63PMhWgqeHagdN9OrH0rgyNTEycTI3zcLBd/hnxQLah9XwAXBoeYy6p9J2A==" saltValue="ZbOJSYfErVFQmfm7BOJZrA==" spinCount="100000" sheet="1" objects="1" scenarios="1"/>
  <mergeCells count="13">
    <mergeCell ref="A5:B5"/>
    <mergeCell ref="A6:B6"/>
    <mergeCell ref="C6:G6"/>
    <mergeCell ref="A7:G7"/>
    <mergeCell ref="A1:B1"/>
    <mergeCell ref="C1:G1"/>
    <mergeCell ref="A3:B3"/>
    <mergeCell ref="C3:G3"/>
    <mergeCell ref="A4:B4"/>
    <mergeCell ref="C4:G4"/>
    <mergeCell ref="C5:G5"/>
    <mergeCell ref="A2:B2"/>
    <mergeCell ref="C2:E2"/>
  </mergeCells>
  <pageMargins left="0.7" right="0.7" top="0.75" bottom="0.75" header="0" footer="0"/>
  <pageSetup orientation="landscape" r:id="rId1"/>
  <headerFooter>
    <oddHeader>&amp;LTomáš Vinšálek Dubenec 42 544 55 Dubenec&amp;CVÝKAZ VÝMĚR - VYTÁPĚNÍ - Revize 1 ZŠ Mládežnická 536, Trutnov Pavilon D&amp;Rtel. 603 204 859 e-mail: vinsalek@vinsalek.cz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0"/>
  <sheetViews>
    <sheetView workbookViewId="0">
      <selection activeCell="E20" sqref="E20"/>
    </sheetView>
  </sheetViews>
  <sheetFormatPr defaultColWidth="12.5703125" defaultRowHeight="15" customHeight="1" x14ac:dyDescent="0.2"/>
  <cols>
    <col min="1" max="1" width="5" customWidth="1"/>
    <col min="2" max="2" width="13.7109375" customWidth="1"/>
    <col min="3" max="3" width="48.7109375" customWidth="1"/>
    <col min="4" max="4" width="7.5703125" customWidth="1"/>
    <col min="5" max="5" width="11.140625" customWidth="1"/>
    <col min="6" max="6" width="16.42578125" customWidth="1"/>
    <col min="7" max="7" width="18.140625" customWidth="1"/>
    <col min="8" max="8" width="9.42578125" customWidth="1"/>
    <col min="9" max="18" width="7.5703125" customWidth="1"/>
    <col min="19" max="19" width="8.5703125" bestFit="1" customWidth="1"/>
    <col min="20" max="20" width="11.85546875" bestFit="1" customWidth="1"/>
    <col min="21" max="26" width="7.5703125" customWidth="1"/>
  </cols>
  <sheetData>
    <row r="1" spans="1:8" ht="15" customHeight="1" x14ac:dyDescent="0.2">
      <c r="A1" s="61" t="s">
        <v>0</v>
      </c>
      <c r="B1" s="35"/>
      <c r="C1" s="61" t="s">
        <v>1</v>
      </c>
      <c r="D1" s="36"/>
      <c r="E1" s="36"/>
      <c r="F1" s="36"/>
      <c r="G1" s="35"/>
      <c r="H1" s="1"/>
    </row>
    <row r="2" spans="1:8" ht="15" customHeight="1" x14ac:dyDescent="0.2">
      <c r="A2" s="112" t="s">
        <v>261</v>
      </c>
      <c r="B2" s="113"/>
      <c r="C2" s="114"/>
      <c r="D2" s="115"/>
      <c r="E2" s="115"/>
      <c r="F2" s="111" t="s">
        <v>260</v>
      </c>
      <c r="G2" s="116"/>
      <c r="H2" s="19"/>
    </row>
    <row r="3" spans="1:8" ht="15" customHeight="1" x14ac:dyDescent="0.2">
      <c r="A3" s="61" t="s">
        <v>2</v>
      </c>
      <c r="B3" s="35"/>
      <c r="C3" s="61" t="s">
        <v>3</v>
      </c>
      <c r="D3" s="36"/>
      <c r="E3" s="36"/>
      <c r="F3" s="36"/>
      <c r="G3" s="35"/>
      <c r="H3" s="1"/>
    </row>
    <row r="4" spans="1:8" ht="15" customHeight="1" x14ac:dyDescent="0.2">
      <c r="A4" s="61" t="s">
        <v>4</v>
      </c>
      <c r="B4" s="35"/>
      <c r="C4" s="37" t="s">
        <v>5</v>
      </c>
      <c r="D4" s="36"/>
      <c r="E4" s="36"/>
      <c r="F4" s="36"/>
      <c r="G4" s="35"/>
      <c r="H4" s="1"/>
    </row>
    <row r="5" spans="1:8" ht="15" customHeight="1" x14ac:dyDescent="0.2">
      <c r="A5" s="61" t="s">
        <v>6</v>
      </c>
      <c r="B5" s="35"/>
      <c r="C5" s="123" t="s">
        <v>247</v>
      </c>
      <c r="D5" s="36"/>
      <c r="E5" s="36"/>
      <c r="F5" s="36"/>
      <c r="G5" s="35"/>
      <c r="H5" s="1"/>
    </row>
    <row r="6" spans="1:8" ht="15" customHeight="1" x14ac:dyDescent="0.2">
      <c r="A6" s="61" t="s">
        <v>8</v>
      </c>
      <c r="B6" s="35"/>
      <c r="C6" s="61" t="s">
        <v>9</v>
      </c>
      <c r="D6" s="36"/>
      <c r="E6" s="36"/>
      <c r="F6" s="36"/>
      <c r="G6" s="35"/>
      <c r="H6" s="1"/>
    </row>
    <row r="7" spans="1:8" ht="24.75" customHeight="1" x14ac:dyDescent="0.35">
      <c r="A7" s="124" t="s">
        <v>246</v>
      </c>
      <c r="B7" s="36"/>
      <c r="C7" s="36"/>
      <c r="D7" s="36"/>
      <c r="E7" s="36"/>
      <c r="F7" s="36"/>
      <c r="G7" s="35"/>
      <c r="H7" s="2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3"/>
    </row>
    <row r="9" spans="1:8" ht="12.7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3"/>
    </row>
    <row r="10" spans="1:8" ht="12.75" customHeight="1" x14ac:dyDescent="0.2">
      <c r="A10" s="4"/>
      <c r="B10" s="4"/>
      <c r="C10" s="4"/>
      <c r="D10" s="4"/>
      <c r="E10" s="4"/>
      <c r="F10" s="4"/>
      <c r="G10" s="4"/>
      <c r="H10" s="4"/>
    </row>
    <row r="11" spans="1:8" ht="12.75" customHeight="1" x14ac:dyDescent="0.2">
      <c r="A11" s="4"/>
      <c r="B11" s="4"/>
      <c r="C11" s="4"/>
      <c r="D11" s="4"/>
      <c r="E11" s="4"/>
      <c r="F11" s="4"/>
      <c r="G11" s="4"/>
      <c r="H11" s="4"/>
    </row>
    <row r="12" spans="1:8" ht="12.75" customHeight="1" x14ac:dyDescent="0.2">
      <c r="A12" s="5">
        <v>1</v>
      </c>
      <c r="B12" s="6"/>
      <c r="C12" s="75" t="s">
        <v>245</v>
      </c>
      <c r="D12" s="8"/>
      <c r="E12" s="9"/>
      <c r="F12" s="9"/>
      <c r="G12" s="9"/>
      <c r="H12" s="9"/>
    </row>
    <row r="13" spans="1:8" ht="12.75" customHeight="1" x14ac:dyDescent="0.2">
      <c r="A13" s="5">
        <v>2</v>
      </c>
      <c r="B13" s="6" t="s">
        <v>18</v>
      </c>
      <c r="C13" s="8" t="s">
        <v>21</v>
      </c>
      <c r="D13" s="10" t="s">
        <v>22</v>
      </c>
      <c r="E13" s="11">
        <v>1</v>
      </c>
      <c r="F13" s="11">
        <f>'UT.VV - pavilon A'!G18</f>
        <v>0</v>
      </c>
      <c r="G13" s="12">
        <f t="shared" ref="G13:G17" si="0">PRODUCT(E13:F13)</f>
        <v>0</v>
      </c>
      <c r="H13" s="12"/>
    </row>
    <row r="14" spans="1:8" ht="12.75" customHeight="1" x14ac:dyDescent="0.2">
      <c r="A14" s="5">
        <v>3</v>
      </c>
      <c r="B14" s="6" t="s">
        <v>18</v>
      </c>
      <c r="C14" s="8" t="s">
        <v>23</v>
      </c>
      <c r="D14" s="10" t="s">
        <v>22</v>
      </c>
      <c r="E14" s="11">
        <v>1</v>
      </c>
      <c r="F14" s="11">
        <f>'UT.VV - pavilon B1'!G18</f>
        <v>0</v>
      </c>
      <c r="G14" s="12">
        <f t="shared" si="0"/>
        <v>0</v>
      </c>
      <c r="H14" s="12"/>
    </row>
    <row r="15" spans="1:8" ht="12.75" customHeight="1" x14ac:dyDescent="0.2">
      <c r="A15" s="5">
        <v>4</v>
      </c>
      <c r="B15" s="6"/>
      <c r="C15" s="8" t="s">
        <v>24</v>
      </c>
      <c r="D15" s="10" t="s">
        <v>22</v>
      </c>
      <c r="E15" s="11">
        <v>1</v>
      </c>
      <c r="F15" s="11">
        <f>'UT.VV - pavilon B2'!G18</f>
        <v>0</v>
      </c>
      <c r="G15" s="12">
        <f t="shared" si="0"/>
        <v>0</v>
      </c>
      <c r="H15" s="12"/>
    </row>
    <row r="16" spans="1:8" ht="12.75" customHeight="1" x14ac:dyDescent="0.2">
      <c r="A16" s="5">
        <v>5</v>
      </c>
      <c r="B16" s="6"/>
      <c r="C16" s="8" t="s">
        <v>25</v>
      </c>
      <c r="D16" s="10" t="s">
        <v>22</v>
      </c>
      <c r="E16" s="11">
        <v>1</v>
      </c>
      <c r="F16" s="11">
        <f>'UT.VV - pavilon C'!G18</f>
        <v>0</v>
      </c>
      <c r="G16" s="12">
        <f t="shared" si="0"/>
        <v>0</v>
      </c>
      <c r="H16" s="12"/>
    </row>
    <row r="17" spans="1:21" ht="12.75" customHeight="1" x14ac:dyDescent="0.2">
      <c r="A17" s="5">
        <v>6</v>
      </c>
      <c r="B17" s="6"/>
      <c r="C17" s="8" t="s">
        <v>26</v>
      </c>
      <c r="D17" s="10" t="s">
        <v>22</v>
      </c>
      <c r="E17" s="11">
        <v>1</v>
      </c>
      <c r="F17" s="11">
        <f>'UT.VV - pavilon D'!G18</f>
        <v>0</v>
      </c>
      <c r="G17" s="12">
        <f t="shared" si="0"/>
        <v>0</v>
      </c>
      <c r="H17" s="12"/>
    </row>
    <row r="18" spans="1:21" ht="12.75" customHeight="1" x14ac:dyDescent="0.2">
      <c r="A18" s="5">
        <v>7</v>
      </c>
      <c r="B18" s="6"/>
      <c r="C18" s="8" t="s">
        <v>27</v>
      </c>
      <c r="D18" s="10" t="s">
        <v>22</v>
      </c>
      <c r="E18" s="11">
        <v>1</v>
      </c>
      <c r="F18" s="13" t="s">
        <v>28</v>
      </c>
      <c r="G18" s="14" t="s">
        <v>28</v>
      </c>
      <c r="H18" s="12"/>
    </row>
    <row r="19" spans="1:21" ht="12.75" customHeight="1" x14ac:dyDescent="0.2">
      <c r="A19" s="5">
        <v>8</v>
      </c>
      <c r="B19" s="6"/>
      <c r="C19" s="8" t="s">
        <v>29</v>
      </c>
      <c r="D19" s="10"/>
      <c r="E19" s="9"/>
      <c r="F19" s="11"/>
      <c r="G19" s="97">
        <f>SUM(G13:G18)</f>
        <v>0</v>
      </c>
      <c r="H19" s="12"/>
    </row>
    <row r="20" spans="1:21" ht="12.75" customHeight="1" x14ac:dyDescent="0.2">
      <c r="A20" s="5">
        <v>9</v>
      </c>
      <c r="B20" s="6"/>
      <c r="C20" s="8" t="s">
        <v>30</v>
      </c>
      <c r="D20" s="10"/>
      <c r="E20" s="15">
        <v>0.21</v>
      </c>
      <c r="F20" s="11">
        <f>SUM(G13:G18)</f>
        <v>0</v>
      </c>
      <c r="G20" s="97">
        <f>PRODUCT(E20:F20)</f>
        <v>0</v>
      </c>
      <c r="H20" s="12"/>
    </row>
    <row r="21" spans="1:21" ht="12.75" customHeight="1" x14ac:dyDescent="0.2">
      <c r="A21" s="5">
        <v>10</v>
      </c>
      <c r="B21" s="6"/>
      <c r="C21" s="7" t="s">
        <v>31</v>
      </c>
      <c r="D21" s="10"/>
      <c r="E21" s="9"/>
      <c r="F21" s="11"/>
      <c r="G21" s="97">
        <f>SUM(G19:G20)</f>
        <v>0</v>
      </c>
      <c r="H21" s="16"/>
    </row>
    <row r="22" spans="1:21" ht="12.75" customHeight="1" x14ac:dyDescent="0.2">
      <c r="A22" s="5"/>
      <c r="B22" s="8"/>
      <c r="C22" s="8"/>
      <c r="D22" s="17"/>
      <c r="E22" s="8"/>
      <c r="F22" s="9"/>
      <c r="G22" s="12"/>
      <c r="H22" s="12"/>
    </row>
    <row r="23" spans="1:21" ht="12.75" customHeight="1" x14ac:dyDescent="0.2">
      <c r="A23" s="5"/>
      <c r="B23" s="8"/>
      <c r="C23" s="75" t="s">
        <v>255</v>
      </c>
      <c r="D23" s="17"/>
      <c r="E23" s="8"/>
      <c r="F23" s="6"/>
      <c r="G23" s="6"/>
      <c r="H23" s="6"/>
      <c r="Q23" s="23"/>
      <c r="R23" s="27"/>
      <c r="S23" s="28"/>
      <c r="T23" s="28"/>
      <c r="U23" s="29"/>
    </row>
    <row r="24" spans="1:21" ht="12.75" customHeight="1" x14ac:dyDescent="0.2">
      <c r="A24" s="77">
        <v>11</v>
      </c>
      <c r="B24" s="27"/>
      <c r="C24" s="79" t="s">
        <v>248</v>
      </c>
      <c r="D24" s="79" t="s">
        <v>22</v>
      </c>
      <c r="E24" s="92">
        <v>1</v>
      </c>
      <c r="F24" s="28">
        <f>'EL, MaR - budovy A, B, C, D'!G16</f>
        <v>0</v>
      </c>
      <c r="G24" s="95">
        <f>F24*E24</f>
        <v>0</v>
      </c>
      <c r="H24" s="18"/>
      <c r="Q24" s="23"/>
      <c r="R24" s="27"/>
      <c r="S24" s="28"/>
      <c r="T24" s="28"/>
      <c r="U24" s="29"/>
    </row>
    <row r="25" spans="1:21" ht="12.75" customHeight="1" x14ac:dyDescent="0.2">
      <c r="A25" s="77">
        <v>12</v>
      </c>
      <c r="B25" s="27"/>
      <c r="C25" s="79" t="s">
        <v>249</v>
      </c>
      <c r="D25" s="79" t="s">
        <v>22</v>
      </c>
      <c r="E25" s="92">
        <v>1</v>
      </c>
      <c r="F25" s="28">
        <f>'EL, MaR - strojovna A'!G19</f>
        <v>0</v>
      </c>
      <c r="G25" s="95">
        <f t="shared" ref="G25:G28" si="1">F25*E25</f>
        <v>0</v>
      </c>
      <c r="H25" s="18"/>
      <c r="Q25" s="23"/>
      <c r="R25" s="27"/>
      <c r="S25" s="28"/>
      <c r="T25" s="28"/>
      <c r="U25" s="29"/>
    </row>
    <row r="26" spans="1:21" ht="12.75" customHeight="1" x14ac:dyDescent="0.2">
      <c r="A26" s="76">
        <v>13</v>
      </c>
      <c r="B26" s="27"/>
      <c r="C26" s="23" t="s">
        <v>250</v>
      </c>
      <c r="D26" s="80" t="s">
        <v>22</v>
      </c>
      <c r="E26" s="93">
        <v>1</v>
      </c>
      <c r="F26" s="90">
        <f>'EL, MaR - strojovna B1 a B2'!G13</f>
        <v>0</v>
      </c>
      <c r="G26" s="95">
        <f t="shared" si="1"/>
        <v>0</v>
      </c>
      <c r="Q26" s="23"/>
      <c r="R26" s="27"/>
      <c r="S26" s="28"/>
      <c r="T26" s="28"/>
      <c r="U26" s="29"/>
    </row>
    <row r="27" spans="1:21" ht="12.75" customHeight="1" x14ac:dyDescent="0.2">
      <c r="A27" s="78">
        <v>14</v>
      </c>
      <c r="B27" s="27"/>
      <c r="C27" s="23" t="s">
        <v>251</v>
      </c>
      <c r="D27" s="80" t="s">
        <v>22</v>
      </c>
      <c r="E27" s="93">
        <v>1</v>
      </c>
      <c r="F27" s="90">
        <f>'EL, MaR - strojovna C, C1'!G13</f>
        <v>0</v>
      </c>
      <c r="G27" s="95">
        <f t="shared" si="1"/>
        <v>0</v>
      </c>
      <c r="Q27" s="23"/>
      <c r="R27" s="27"/>
      <c r="S27" s="28"/>
      <c r="T27" s="28"/>
      <c r="U27" s="29"/>
    </row>
    <row r="28" spans="1:21" ht="12.75" customHeight="1" x14ac:dyDescent="0.2">
      <c r="A28" s="78">
        <v>15</v>
      </c>
      <c r="B28" s="27"/>
      <c r="C28" s="23" t="s">
        <v>252</v>
      </c>
      <c r="D28" s="80" t="s">
        <v>22</v>
      </c>
      <c r="E28" s="93">
        <v>1</v>
      </c>
      <c r="F28" s="90">
        <f>'EL, MaR - strojovna D'!G19</f>
        <v>0</v>
      </c>
      <c r="G28" s="95">
        <f t="shared" si="1"/>
        <v>0</v>
      </c>
      <c r="Q28" s="23"/>
      <c r="R28" s="27"/>
      <c r="S28" s="28"/>
      <c r="T28" s="28"/>
      <c r="U28" s="29"/>
    </row>
    <row r="29" spans="1:21" ht="12.75" customHeight="1" x14ac:dyDescent="0.2">
      <c r="A29" s="78">
        <v>20</v>
      </c>
      <c r="B29" s="27"/>
      <c r="C29" s="91" t="s">
        <v>29</v>
      </c>
      <c r="E29" s="78"/>
      <c r="F29" s="90"/>
      <c r="G29" s="96">
        <f>SUM(G24:G28)</f>
        <v>0</v>
      </c>
      <c r="Q29" s="25"/>
      <c r="R29" s="27"/>
      <c r="S29" s="26"/>
      <c r="T29" s="28"/>
      <c r="U29" s="29"/>
    </row>
    <row r="30" spans="1:21" ht="12.75" customHeight="1" x14ac:dyDescent="0.2">
      <c r="A30" s="78">
        <v>21</v>
      </c>
      <c r="B30" s="27"/>
      <c r="C30" s="91" t="s">
        <v>254</v>
      </c>
      <c r="E30" s="94">
        <v>0.21</v>
      </c>
      <c r="F30" s="90">
        <f>SUM(F24:F28)</f>
        <v>0</v>
      </c>
      <c r="G30" s="96">
        <f>PRODUCT(F30,E30)</f>
        <v>0</v>
      </c>
      <c r="Q30" s="30"/>
      <c r="R30" s="30"/>
      <c r="S30" s="30"/>
      <c r="T30" s="30"/>
      <c r="U30" s="30"/>
    </row>
    <row r="31" spans="1:21" ht="12.75" customHeight="1" x14ac:dyDescent="0.2">
      <c r="B31" s="22"/>
      <c r="C31" s="24" t="s">
        <v>31</v>
      </c>
      <c r="G31" s="96">
        <f>SUM(G29:G30)</f>
        <v>0</v>
      </c>
    </row>
    <row r="32" spans="1:21" ht="12.75" customHeight="1" x14ac:dyDescent="0.2">
      <c r="B32" s="22"/>
      <c r="C32" s="23"/>
    </row>
    <row r="33" spans="2:7" ht="12.75" customHeight="1" thickBot="1" x14ac:dyDescent="0.25">
      <c r="B33" s="22"/>
      <c r="C33" s="23"/>
    </row>
    <row r="34" spans="2:7" ht="12.75" customHeight="1" x14ac:dyDescent="0.2">
      <c r="B34" s="22"/>
      <c r="C34" s="98" t="s">
        <v>256</v>
      </c>
      <c r="D34" s="99"/>
      <c r="E34" s="99"/>
      <c r="F34" s="99"/>
      <c r="G34" s="100">
        <f>SUM(G21,G31)</f>
        <v>0</v>
      </c>
    </row>
    <row r="35" spans="2:7" ht="12.75" customHeight="1" x14ac:dyDescent="0.2">
      <c r="B35" s="30"/>
      <c r="C35" s="101" t="s">
        <v>254</v>
      </c>
      <c r="D35" s="102"/>
      <c r="E35" s="103">
        <v>0.21</v>
      </c>
      <c r="F35" s="104">
        <f>SUM(G19,G29)</f>
        <v>0</v>
      </c>
      <c r="G35" s="105">
        <f>PRODUCT(F35,E35)</f>
        <v>0</v>
      </c>
    </row>
    <row r="36" spans="2:7" ht="12.75" customHeight="1" thickBot="1" x14ac:dyDescent="0.25">
      <c r="C36" s="106" t="s">
        <v>257</v>
      </c>
      <c r="D36" s="107"/>
      <c r="E36" s="107"/>
      <c r="F36" s="107"/>
      <c r="G36" s="108">
        <f>SUM(G34,G35)</f>
        <v>0</v>
      </c>
    </row>
    <row r="37" spans="2:7" ht="12.75" customHeight="1" x14ac:dyDescent="0.2"/>
    <row r="38" spans="2:7" ht="12.75" customHeight="1" x14ac:dyDescent="0.2"/>
    <row r="39" spans="2:7" ht="12.75" customHeight="1" x14ac:dyDescent="0.2"/>
    <row r="40" spans="2:7" ht="12.75" customHeight="1" x14ac:dyDescent="0.2"/>
    <row r="41" spans="2:7" ht="12.75" customHeight="1" x14ac:dyDescent="0.2"/>
    <row r="42" spans="2:7" ht="12.75" customHeight="1" x14ac:dyDescent="0.2"/>
    <row r="43" spans="2:7" ht="12.75" customHeight="1" x14ac:dyDescent="0.2"/>
    <row r="44" spans="2:7" ht="12.75" customHeight="1" x14ac:dyDescent="0.2"/>
    <row r="45" spans="2:7" ht="12.75" customHeight="1" x14ac:dyDescent="0.2"/>
    <row r="46" spans="2:7" ht="12.75" customHeight="1" x14ac:dyDescent="0.2"/>
    <row r="47" spans="2:7" ht="12.75" customHeight="1" x14ac:dyDescent="0.2"/>
    <row r="48" spans="2: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</sheetData>
  <sheetProtection algorithmName="SHA-512" hashValue="WfZbJ/cgWvQVB0MaiqTWlXMyFJWPdEIKpEUi55haZHH8bDqrbiD3JHDKMfEz0Lwot2YabYMub2UT28eeWU61nQ==" saltValue="YeVM8qenbzAj/Kv6jU3Wqg==" spinCount="100000" sheet="1" objects="1" scenarios="1"/>
  <mergeCells count="13">
    <mergeCell ref="A1:B1"/>
    <mergeCell ref="C1:G1"/>
    <mergeCell ref="A3:B3"/>
    <mergeCell ref="C3:G3"/>
    <mergeCell ref="A4:B4"/>
    <mergeCell ref="C4:G4"/>
    <mergeCell ref="A2:B2"/>
    <mergeCell ref="C2:E2"/>
    <mergeCell ref="A5:B5"/>
    <mergeCell ref="A6:B6"/>
    <mergeCell ref="C6:G6"/>
    <mergeCell ref="A7:G7"/>
    <mergeCell ref="C5:G5"/>
  </mergeCells>
  <printOptions gridLines="1"/>
  <pageMargins left="0.39370078740157483" right="0.19685039370078741" top="0.98425196850393704" bottom="0.78740157480314965" header="0" footer="0"/>
  <pageSetup paperSize="9" scale="70" orientation="portrait" r:id="rId1"/>
  <headerFooter>
    <oddHeader>&amp;LTomáš Vinšálek Dubenec 42 544 55 Dubenec&amp;CVÝKAZ VÝMĚR - VYTÁPĚNÍ - Revize 1 ZŠ Mládežnická 536, Trutnov Celková rekapitulace&amp;Rtel. 603 204 859 e-mail: vinsalek@vinsalek.cz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activeCell="C2" sqref="C2:E2"/>
    </sheetView>
  </sheetViews>
  <sheetFormatPr defaultColWidth="12.5703125" defaultRowHeight="15" customHeight="1" x14ac:dyDescent="0.2"/>
  <cols>
    <col min="1" max="1" width="5" customWidth="1"/>
    <col min="2" max="2" width="13.7109375" customWidth="1"/>
    <col min="3" max="3" width="48.7109375" customWidth="1"/>
    <col min="4" max="4" width="7.5703125" customWidth="1"/>
    <col min="5" max="5" width="11.140625" customWidth="1"/>
    <col min="6" max="6" width="16.42578125" customWidth="1"/>
    <col min="7" max="7" width="18.140625" customWidth="1"/>
    <col min="8" max="8" width="9.42578125" customWidth="1"/>
    <col min="9" max="26" width="7.5703125" customWidth="1"/>
  </cols>
  <sheetData>
    <row r="1" spans="1:8" ht="15" customHeight="1" x14ac:dyDescent="0.2">
      <c r="A1" s="61" t="s">
        <v>0</v>
      </c>
      <c r="B1" s="35"/>
      <c r="C1" s="61" t="s">
        <v>1</v>
      </c>
      <c r="D1" s="36"/>
      <c r="E1" s="36"/>
      <c r="F1" s="36"/>
      <c r="G1" s="35"/>
      <c r="H1" s="1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61" t="s">
        <v>2</v>
      </c>
      <c r="B3" s="35"/>
      <c r="C3" s="61" t="s">
        <v>3</v>
      </c>
      <c r="D3" s="36"/>
      <c r="E3" s="36"/>
      <c r="F3" s="36"/>
      <c r="G3" s="35"/>
      <c r="H3" s="1"/>
    </row>
    <row r="4" spans="1:8" ht="15" customHeight="1" x14ac:dyDescent="0.2">
      <c r="A4" s="61" t="s">
        <v>4</v>
      </c>
      <c r="B4" s="35"/>
      <c r="C4" s="37" t="s">
        <v>5</v>
      </c>
      <c r="D4" s="36"/>
      <c r="E4" s="36"/>
      <c r="F4" s="36"/>
      <c r="G4" s="35"/>
      <c r="H4" s="1"/>
    </row>
    <row r="5" spans="1:8" ht="15" customHeight="1" x14ac:dyDescent="0.2">
      <c r="A5" s="61" t="s">
        <v>6</v>
      </c>
      <c r="B5" s="35"/>
      <c r="C5" s="61" t="s">
        <v>7</v>
      </c>
      <c r="D5" s="36"/>
      <c r="E5" s="36"/>
      <c r="F5" s="36"/>
      <c r="G5" s="35"/>
      <c r="H5" s="1"/>
    </row>
    <row r="6" spans="1:8" ht="15" customHeight="1" x14ac:dyDescent="0.2">
      <c r="A6" s="61" t="s">
        <v>39</v>
      </c>
      <c r="B6" s="35"/>
      <c r="C6" s="61" t="s">
        <v>40</v>
      </c>
      <c r="D6" s="36"/>
      <c r="E6" s="36"/>
      <c r="F6" s="36"/>
      <c r="G6" s="35"/>
      <c r="H6" s="1"/>
    </row>
    <row r="7" spans="1:8" ht="24.75" customHeight="1" x14ac:dyDescent="0.35">
      <c r="A7" s="38" t="s">
        <v>41</v>
      </c>
      <c r="B7" s="36"/>
      <c r="C7" s="36"/>
      <c r="D7" s="36"/>
      <c r="E7" s="36"/>
      <c r="F7" s="36"/>
      <c r="G7" s="35"/>
      <c r="H7" s="2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3"/>
    </row>
    <row r="9" spans="1:8" ht="12.7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3"/>
    </row>
    <row r="10" spans="1:8" ht="12.75" customHeight="1" x14ac:dyDescent="0.2">
      <c r="A10" s="62"/>
      <c r="B10" s="62"/>
      <c r="C10" s="62"/>
      <c r="D10" s="62"/>
      <c r="E10" s="62"/>
      <c r="F10" s="62"/>
      <c r="G10" s="62"/>
      <c r="H10" s="4"/>
    </row>
    <row r="11" spans="1:8" ht="12.75" customHeight="1" x14ac:dyDescent="0.2">
      <c r="A11" s="62"/>
      <c r="B11" s="62"/>
      <c r="C11" s="62"/>
      <c r="D11" s="62"/>
      <c r="E11" s="62"/>
      <c r="F11" s="62"/>
      <c r="G11" s="62"/>
      <c r="H11" s="4"/>
    </row>
    <row r="12" spans="1:8" ht="12.75" customHeight="1" x14ac:dyDescent="0.2">
      <c r="A12" s="47">
        <v>1</v>
      </c>
      <c r="B12" s="60"/>
      <c r="C12" s="49" t="s">
        <v>42</v>
      </c>
      <c r="D12" s="33"/>
      <c r="E12" s="63"/>
      <c r="F12" s="63"/>
      <c r="G12" s="63"/>
      <c r="H12" s="9"/>
    </row>
    <row r="13" spans="1:8" ht="12.75" customHeight="1" x14ac:dyDescent="0.2">
      <c r="A13" s="47">
        <v>2</v>
      </c>
      <c r="B13" s="60" t="s">
        <v>18</v>
      </c>
      <c r="C13" s="33" t="s">
        <v>43</v>
      </c>
      <c r="D13" s="50" t="s">
        <v>22</v>
      </c>
      <c r="E13" s="64">
        <v>1</v>
      </c>
      <c r="F13" s="64">
        <f>SUM(G21:G52)</f>
        <v>0</v>
      </c>
      <c r="G13" s="53">
        <f t="shared" ref="G13:G14" si="0">PRODUCT(E13:F13)</f>
        <v>0</v>
      </c>
      <c r="H13" s="12"/>
    </row>
    <row r="14" spans="1:8" ht="12.75" customHeight="1" x14ac:dyDescent="0.2">
      <c r="A14" s="47">
        <v>3</v>
      </c>
      <c r="B14" s="60" t="s">
        <v>18</v>
      </c>
      <c r="C14" s="33" t="s">
        <v>44</v>
      </c>
      <c r="D14" s="50" t="s">
        <v>22</v>
      </c>
      <c r="E14" s="64">
        <v>1</v>
      </c>
      <c r="F14" s="64">
        <f>SUM(G56:G67)</f>
        <v>0</v>
      </c>
      <c r="G14" s="53">
        <f t="shared" si="0"/>
        <v>0</v>
      </c>
      <c r="H14" s="12"/>
    </row>
    <row r="15" spans="1:8" ht="12.75" customHeight="1" x14ac:dyDescent="0.2">
      <c r="A15" s="47">
        <v>4</v>
      </c>
      <c r="B15" s="60"/>
      <c r="C15" s="33" t="s">
        <v>45</v>
      </c>
      <c r="D15" s="50" t="s">
        <v>22</v>
      </c>
      <c r="E15" s="64">
        <v>1</v>
      </c>
      <c r="F15" s="65" t="s">
        <v>46</v>
      </c>
      <c r="G15" s="66" t="s">
        <v>46</v>
      </c>
      <c r="H15" s="12"/>
    </row>
    <row r="16" spans="1:8" ht="12.75" customHeight="1" x14ac:dyDescent="0.2">
      <c r="A16" s="47">
        <v>5</v>
      </c>
      <c r="B16" s="60" t="s">
        <v>18</v>
      </c>
      <c r="C16" s="33" t="s">
        <v>47</v>
      </c>
      <c r="D16" s="50" t="s">
        <v>22</v>
      </c>
      <c r="E16" s="64">
        <v>1</v>
      </c>
      <c r="F16" s="64">
        <f>SUM(G76:G79)</f>
        <v>0</v>
      </c>
      <c r="G16" s="53">
        <f t="shared" ref="G16:G17" si="1">PRODUCT(E16:F16)</f>
        <v>0</v>
      </c>
      <c r="H16" s="12"/>
    </row>
    <row r="17" spans="1:8" ht="12.75" customHeight="1" x14ac:dyDescent="0.2">
      <c r="A17" s="47">
        <v>6</v>
      </c>
      <c r="B17" s="60" t="s">
        <v>18</v>
      </c>
      <c r="C17" s="33" t="s">
        <v>48</v>
      </c>
      <c r="D17" s="50"/>
      <c r="E17" s="67">
        <v>0.02</v>
      </c>
      <c r="F17" s="64">
        <f>SUM(G12:G16)</f>
        <v>0</v>
      </c>
      <c r="G17" s="53">
        <f t="shared" si="1"/>
        <v>0</v>
      </c>
      <c r="H17" s="12"/>
    </row>
    <row r="18" spans="1:8" ht="12.75" customHeight="1" x14ac:dyDescent="0.2">
      <c r="A18" s="47">
        <v>7</v>
      </c>
      <c r="B18" s="60"/>
      <c r="C18" s="33" t="s">
        <v>29</v>
      </c>
      <c r="D18" s="50"/>
      <c r="E18" s="63"/>
      <c r="F18" s="64"/>
      <c r="G18" s="53">
        <f>SUM(G13:G17)</f>
        <v>0</v>
      </c>
      <c r="H18" s="12"/>
    </row>
    <row r="19" spans="1:8" ht="12.75" customHeight="1" x14ac:dyDescent="0.2">
      <c r="A19" s="62"/>
      <c r="B19" s="62"/>
      <c r="C19" s="62"/>
      <c r="D19" s="50"/>
      <c r="E19" s="62"/>
      <c r="F19" s="64"/>
      <c r="G19" s="62"/>
      <c r="H19" s="4"/>
    </row>
    <row r="20" spans="1:8" ht="12.75" customHeight="1" x14ac:dyDescent="0.2">
      <c r="A20" s="62"/>
      <c r="B20" s="62"/>
      <c r="C20" s="62"/>
      <c r="D20" s="50"/>
      <c r="E20" s="62"/>
      <c r="F20" s="64"/>
      <c r="G20" s="62"/>
      <c r="H20" s="4"/>
    </row>
    <row r="21" spans="1:8" ht="12.75" customHeight="1" x14ac:dyDescent="0.2">
      <c r="A21" s="47">
        <v>8</v>
      </c>
      <c r="B21" s="48"/>
      <c r="C21" s="49" t="s">
        <v>43</v>
      </c>
      <c r="D21" s="50"/>
      <c r="E21" s="33"/>
      <c r="F21" s="64"/>
      <c r="G21" s="33"/>
      <c r="H21" s="8"/>
    </row>
    <row r="22" spans="1:8" ht="12.75" customHeight="1" x14ac:dyDescent="0.2">
      <c r="A22" s="47">
        <v>9</v>
      </c>
      <c r="B22" s="52"/>
      <c r="C22" s="33" t="s">
        <v>49</v>
      </c>
      <c r="D22" s="50" t="s">
        <v>22</v>
      </c>
      <c r="E22" s="64">
        <v>2</v>
      </c>
      <c r="F22" s="73">
        <v>0</v>
      </c>
      <c r="G22" s="53">
        <f t="shared" ref="G22:G28" si="2">PRODUCT(E22,F22)</f>
        <v>0</v>
      </c>
      <c r="H22" s="8"/>
    </row>
    <row r="23" spans="1:8" ht="12.75" customHeight="1" x14ac:dyDescent="0.2">
      <c r="A23" s="47">
        <v>10</v>
      </c>
      <c r="B23" s="52"/>
      <c r="C23" s="33" t="s">
        <v>50</v>
      </c>
      <c r="D23" s="50" t="s">
        <v>51</v>
      </c>
      <c r="E23" s="64">
        <v>2</v>
      </c>
      <c r="F23" s="73">
        <v>0</v>
      </c>
      <c r="G23" s="53">
        <f t="shared" si="2"/>
        <v>0</v>
      </c>
      <c r="H23" s="8"/>
    </row>
    <row r="24" spans="1:8" ht="12.75" customHeight="1" x14ac:dyDescent="0.2">
      <c r="A24" s="47">
        <v>11</v>
      </c>
      <c r="B24" s="33"/>
      <c r="C24" s="33" t="s">
        <v>52</v>
      </c>
      <c r="D24" s="50" t="s">
        <v>22</v>
      </c>
      <c r="E24" s="64">
        <v>2</v>
      </c>
      <c r="F24" s="73">
        <v>0</v>
      </c>
      <c r="G24" s="54">
        <f t="shared" si="2"/>
        <v>0</v>
      </c>
      <c r="H24" s="8"/>
    </row>
    <row r="25" spans="1:8" ht="12.75" customHeight="1" x14ac:dyDescent="0.2">
      <c r="A25" s="47">
        <v>12</v>
      </c>
      <c r="B25" s="33"/>
      <c r="C25" s="33" t="s">
        <v>53</v>
      </c>
      <c r="D25" s="50" t="s">
        <v>22</v>
      </c>
      <c r="E25" s="64">
        <v>2</v>
      </c>
      <c r="F25" s="73">
        <v>0</v>
      </c>
      <c r="G25" s="54">
        <f t="shared" si="2"/>
        <v>0</v>
      </c>
      <c r="H25" s="8"/>
    </row>
    <row r="26" spans="1:8" ht="12.75" customHeight="1" x14ac:dyDescent="0.2">
      <c r="A26" s="47">
        <v>13</v>
      </c>
      <c r="B26" s="33"/>
      <c r="C26" s="33" t="s">
        <v>54</v>
      </c>
      <c r="D26" s="50" t="s">
        <v>22</v>
      </c>
      <c r="E26" s="64">
        <v>2</v>
      </c>
      <c r="F26" s="73">
        <v>0</v>
      </c>
      <c r="G26" s="54">
        <f t="shared" si="2"/>
        <v>0</v>
      </c>
      <c r="H26" s="8"/>
    </row>
    <row r="27" spans="1:8" ht="12.75" customHeight="1" x14ac:dyDescent="0.2">
      <c r="A27" s="47">
        <v>14</v>
      </c>
      <c r="B27" s="33"/>
      <c r="C27" s="33" t="s">
        <v>55</v>
      </c>
      <c r="D27" s="50" t="s">
        <v>56</v>
      </c>
      <c r="E27" s="64">
        <v>2</v>
      </c>
      <c r="F27" s="73">
        <v>0</v>
      </c>
      <c r="G27" s="54">
        <f t="shared" si="2"/>
        <v>0</v>
      </c>
      <c r="H27" s="8"/>
    </row>
    <row r="28" spans="1:8" ht="12.75" customHeight="1" x14ac:dyDescent="0.2">
      <c r="A28" s="47">
        <v>15</v>
      </c>
      <c r="B28" s="33"/>
      <c r="C28" s="33" t="s">
        <v>57</v>
      </c>
      <c r="D28" s="50" t="s">
        <v>56</v>
      </c>
      <c r="E28" s="64">
        <v>2</v>
      </c>
      <c r="F28" s="73">
        <v>0</v>
      </c>
      <c r="G28" s="54">
        <f t="shared" si="2"/>
        <v>0</v>
      </c>
      <c r="H28" s="8"/>
    </row>
    <row r="29" spans="1:8" ht="12.75" customHeight="1" x14ac:dyDescent="0.2">
      <c r="A29" s="47">
        <v>16</v>
      </c>
      <c r="B29" s="60"/>
      <c r="C29" s="33" t="s">
        <v>58</v>
      </c>
      <c r="D29" s="50" t="s">
        <v>56</v>
      </c>
      <c r="E29" s="64">
        <v>4</v>
      </c>
      <c r="F29" s="73">
        <v>0</v>
      </c>
      <c r="G29" s="54">
        <f t="shared" ref="G29:G35" si="3">PRODUCT(E29:F29)</f>
        <v>0</v>
      </c>
      <c r="H29" s="8"/>
    </row>
    <row r="30" spans="1:8" ht="12.75" customHeight="1" x14ac:dyDescent="0.2">
      <c r="A30" s="47">
        <v>17</v>
      </c>
      <c r="B30" s="57"/>
      <c r="C30" s="33" t="s">
        <v>59</v>
      </c>
      <c r="D30" s="50" t="s">
        <v>56</v>
      </c>
      <c r="E30" s="64">
        <v>2</v>
      </c>
      <c r="F30" s="73">
        <v>0</v>
      </c>
      <c r="G30" s="54">
        <f t="shared" si="3"/>
        <v>0</v>
      </c>
      <c r="H30" s="8"/>
    </row>
    <row r="31" spans="1:8" ht="12.75" customHeight="1" x14ac:dyDescent="0.2">
      <c r="A31" s="47">
        <v>18</v>
      </c>
      <c r="B31" s="57"/>
      <c r="C31" s="33" t="s">
        <v>60</v>
      </c>
      <c r="D31" s="50" t="s">
        <v>56</v>
      </c>
      <c r="E31" s="64">
        <v>4</v>
      </c>
      <c r="F31" s="73">
        <v>0</v>
      </c>
      <c r="G31" s="54">
        <f t="shared" si="3"/>
        <v>0</v>
      </c>
      <c r="H31" s="8"/>
    </row>
    <row r="32" spans="1:8" ht="12.75" customHeight="1" x14ac:dyDescent="0.2">
      <c r="A32" s="47">
        <v>19</v>
      </c>
      <c r="B32" s="57"/>
      <c r="C32" s="33" t="s">
        <v>61</v>
      </c>
      <c r="D32" s="50" t="s">
        <v>56</v>
      </c>
      <c r="E32" s="64">
        <v>12</v>
      </c>
      <c r="F32" s="73">
        <v>0</v>
      </c>
      <c r="G32" s="54">
        <f t="shared" si="3"/>
        <v>0</v>
      </c>
      <c r="H32" s="8"/>
    </row>
    <row r="33" spans="1:8" ht="12.75" customHeight="1" x14ac:dyDescent="0.2">
      <c r="A33" s="47">
        <v>20</v>
      </c>
      <c r="B33" s="33"/>
      <c r="C33" s="33" t="s">
        <v>62</v>
      </c>
      <c r="D33" s="50" t="s">
        <v>56</v>
      </c>
      <c r="E33" s="64">
        <v>1</v>
      </c>
      <c r="F33" s="73">
        <v>0</v>
      </c>
      <c r="G33" s="54">
        <f t="shared" si="3"/>
        <v>0</v>
      </c>
      <c r="H33" s="8"/>
    </row>
    <row r="34" spans="1:8" ht="12.75" customHeight="1" x14ac:dyDescent="0.2">
      <c r="A34" s="47">
        <v>21</v>
      </c>
      <c r="B34" s="33"/>
      <c r="C34" s="33" t="s">
        <v>63</v>
      </c>
      <c r="D34" s="50" t="s">
        <v>22</v>
      </c>
      <c r="E34" s="64">
        <v>1</v>
      </c>
      <c r="F34" s="73">
        <v>0</v>
      </c>
      <c r="G34" s="54">
        <f t="shared" si="3"/>
        <v>0</v>
      </c>
      <c r="H34" s="8"/>
    </row>
    <row r="35" spans="1:8" ht="12.75" customHeight="1" x14ac:dyDescent="0.2">
      <c r="A35" s="47">
        <v>22</v>
      </c>
      <c r="B35" s="33"/>
      <c r="C35" s="33" t="s">
        <v>64</v>
      </c>
      <c r="D35" s="50" t="s">
        <v>22</v>
      </c>
      <c r="E35" s="64">
        <v>1</v>
      </c>
      <c r="F35" s="73">
        <v>0</v>
      </c>
      <c r="G35" s="54">
        <f t="shared" si="3"/>
        <v>0</v>
      </c>
      <c r="H35" s="8"/>
    </row>
    <row r="36" spans="1:8" ht="12.75" customHeight="1" x14ac:dyDescent="0.2">
      <c r="A36" s="47">
        <v>23</v>
      </c>
      <c r="B36" s="33"/>
      <c r="C36" s="33" t="s">
        <v>65</v>
      </c>
      <c r="D36" s="50" t="s">
        <v>56</v>
      </c>
      <c r="E36" s="64">
        <v>3</v>
      </c>
      <c r="F36" s="73">
        <v>0</v>
      </c>
      <c r="G36" s="53">
        <f t="shared" ref="G36:G47" si="4">PRODUCT(E36,F36)</f>
        <v>0</v>
      </c>
      <c r="H36" s="8"/>
    </row>
    <row r="37" spans="1:8" ht="12.75" customHeight="1" x14ac:dyDescent="0.2">
      <c r="A37" s="47">
        <v>24</v>
      </c>
      <c r="B37" s="33"/>
      <c r="C37" s="33" t="s">
        <v>66</v>
      </c>
      <c r="D37" s="50" t="s">
        <v>56</v>
      </c>
      <c r="E37" s="64">
        <v>3</v>
      </c>
      <c r="F37" s="73">
        <v>0</v>
      </c>
      <c r="G37" s="54">
        <f t="shared" si="4"/>
        <v>0</v>
      </c>
      <c r="H37" s="8"/>
    </row>
    <row r="38" spans="1:8" ht="12.75" customHeight="1" x14ac:dyDescent="0.2">
      <c r="A38" s="47">
        <v>25</v>
      </c>
      <c r="B38" s="33"/>
      <c r="C38" s="33" t="s">
        <v>67</v>
      </c>
      <c r="D38" s="50" t="s">
        <v>56</v>
      </c>
      <c r="E38" s="64">
        <v>3</v>
      </c>
      <c r="F38" s="73">
        <v>0</v>
      </c>
      <c r="G38" s="53">
        <f t="shared" si="4"/>
        <v>0</v>
      </c>
      <c r="H38" s="8"/>
    </row>
    <row r="39" spans="1:8" ht="12.75" customHeight="1" x14ac:dyDescent="0.2">
      <c r="A39" s="47">
        <v>26</v>
      </c>
      <c r="B39" s="33"/>
      <c r="C39" s="33" t="s">
        <v>68</v>
      </c>
      <c r="D39" s="50" t="s">
        <v>56</v>
      </c>
      <c r="E39" s="64">
        <v>3</v>
      </c>
      <c r="F39" s="73">
        <v>0</v>
      </c>
      <c r="G39" s="53">
        <f t="shared" si="4"/>
        <v>0</v>
      </c>
      <c r="H39" s="8"/>
    </row>
    <row r="40" spans="1:8" ht="12.75" customHeight="1" x14ac:dyDescent="0.2">
      <c r="A40" s="47">
        <v>27</v>
      </c>
      <c r="B40" s="33"/>
      <c r="C40" s="33" t="s">
        <v>69</v>
      </c>
      <c r="D40" s="50" t="s">
        <v>56</v>
      </c>
      <c r="E40" s="64">
        <v>3</v>
      </c>
      <c r="F40" s="73">
        <v>0</v>
      </c>
      <c r="G40" s="54">
        <f t="shared" si="4"/>
        <v>0</v>
      </c>
      <c r="H40" s="8"/>
    </row>
    <row r="41" spans="1:8" ht="12.75" customHeight="1" x14ac:dyDescent="0.2">
      <c r="A41" s="47">
        <v>28</v>
      </c>
      <c r="B41" s="33"/>
      <c r="C41" s="33" t="s">
        <v>70</v>
      </c>
      <c r="D41" s="50" t="s">
        <v>22</v>
      </c>
      <c r="E41" s="64">
        <v>2</v>
      </c>
      <c r="F41" s="73">
        <v>0</v>
      </c>
      <c r="G41" s="53">
        <f t="shared" si="4"/>
        <v>0</v>
      </c>
      <c r="H41" s="8"/>
    </row>
    <row r="42" spans="1:8" ht="12.75" customHeight="1" x14ac:dyDescent="0.2">
      <c r="A42" s="47">
        <v>29</v>
      </c>
      <c r="B42" s="33"/>
      <c r="C42" s="33" t="s">
        <v>71</v>
      </c>
      <c r="D42" s="50" t="s">
        <v>56</v>
      </c>
      <c r="E42" s="64">
        <v>6</v>
      </c>
      <c r="F42" s="73">
        <v>0</v>
      </c>
      <c r="G42" s="54">
        <f t="shared" si="4"/>
        <v>0</v>
      </c>
      <c r="H42" s="8"/>
    </row>
    <row r="43" spans="1:8" ht="12.75" customHeight="1" x14ac:dyDescent="0.2">
      <c r="A43" s="47">
        <v>30</v>
      </c>
      <c r="B43" s="33"/>
      <c r="C43" s="33" t="s">
        <v>72</v>
      </c>
      <c r="D43" s="50" t="s">
        <v>56</v>
      </c>
      <c r="E43" s="64">
        <v>6</v>
      </c>
      <c r="F43" s="73">
        <v>0</v>
      </c>
      <c r="G43" s="53">
        <f t="shared" si="4"/>
        <v>0</v>
      </c>
      <c r="H43" s="8"/>
    </row>
    <row r="44" spans="1:8" ht="12.75" customHeight="1" x14ac:dyDescent="0.2">
      <c r="A44" s="47">
        <v>31</v>
      </c>
      <c r="B44" s="68"/>
      <c r="C44" s="33" t="s">
        <v>73</v>
      </c>
      <c r="D44" s="50" t="s">
        <v>56</v>
      </c>
      <c r="E44" s="64">
        <v>23</v>
      </c>
      <c r="F44" s="73">
        <v>0</v>
      </c>
      <c r="G44" s="54">
        <f t="shared" si="4"/>
        <v>0</v>
      </c>
      <c r="H44" s="8"/>
    </row>
    <row r="45" spans="1:8" ht="12.75" customHeight="1" x14ac:dyDescent="0.2">
      <c r="A45" s="47">
        <v>32</v>
      </c>
      <c r="B45" s="68"/>
      <c r="C45" s="33" t="s">
        <v>74</v>
      </c>
      <c r="D45" s="50" t="s">
        <v>75</v>
      </c>
      <c r="E45" s="64">
        <v>9</v>
      </c>
      <c r="F45" s="73">
        <v>0</v>
      </c>
      <c r="G45" s="54">
        <f t="shared" si="4"/>
        <v>0</v>
      </c>
      <c r="H45" s="8"/>
    </row>
    <row r="46" spans="1:8" ht="12.75" customHeight="1" x14ac:dyDescent="0.2">
      <c r="A46" s="47">
        <v>33</v>
      </c>
      <c r="B46" s="33"/>
      <c r="C46" s="33" t="s">
        <v>76</v>
      </c>
      <c r="D46" s="50" t="s">
        <v>75</v>
      </c>
      <c r="E46" s="64">
        <v>9</v>
      </c>
      <c r="F46" s="73">
        <v>0</v>
      </c>
      <c r="G46" s="54">
        <f t="shared" si="4"/>
        <v>0</v>
      </c>
      <c r="H46" s="8"/>
    </row>
    <row r="47" spans="1:8" ht="12.75" customHeight="1" x14ac:dyDescent="0.2">
      <c r="A47" s="47">
        <v>34</v>
      </c>
      <c r="B47" s="33"/>
      <c r="C47" s="33" t="s">
        <v>77</v>
      </c>
      <c r="D47" s="50" t="s">
        <v>75</v>
      </c>
      <c r="E47" s="64">
        <v>1</v>
      </c>
      <c r="F47" s="73">
        <v>0</v>
      </c>
      <c r="G47" s="54">
        <f t="shared" si="4"/>
        <v>0</v>
      </c>
      <c r="H47" s="8"/>
    </row>
    <row r="48" spans="1:8" ht="12.75" customHeight="1" x14ac:dyDescent="0.2">
      <c r="A48" s="47">
        <v>35</v>
      </c>
      <c r="B48" s="69"/>
      <c r="C48" s="33" t="s">
        <v>78</v>
      </c>
      <c r="D48" s="50" t="s">
        <v>75</v>
      </c>
      <c r="E48" s="64">
        <v>9</v>
      </c>
      <c r="F48" s="73">
        <v>0</v>
      </c>
      <c r="G48" s="54">
        <f t="shared" ref="G48:G52" si="5">PRODUCT(E48:F48)</f>
        <v>0</v>
      </c>
      <c r="H48" s="8"/>
    </row>
    <row r="49" spans="1:8" ht="12.75" customHeight="1" x14ac:dyDescent="0.2">
      <c r="A49" s="47">
        <v>36</v>
      </c>
      <c r="B49" s="33"/>
      <c r="C49" s="33" t="s">
        <v>79</v>
      </c>
      <c r="D49" s="50" t="s">
        <v>75</v>
      </c>
      <c r="E49" s="64">
        <v>9</v>
      </c>
      <c r="F49" s="73">
        <v>0</v>
      </c>
      <c r="G49" s="54">
        <f t="shared" si="5"/>
        <v>0</v>
      </c>
      <c r="H49" s="8"/>
    </row>
    <row r="50" spans="1:8" ht="12.75" customHeight="1" x14ac:dyDescent="0.2">
      <c r="A50" s="47">
        <v>37</v>
      </c>
      <c r="B50" s="33"/>
      <c r="C50" s="33" t="s">
        <v>80</v>
      </c>
      <c r="D50" s="50" t="s">
        <v>75</v>
      </c>
      <c r="E50" s="64">
        <v>1</v>
      </c>
      <c r="F50" s="73">
        <v>0</v>
      </c>
      <c r="G50" s="54">
        <f t="shared" si="5"/>
        <v>0</v>
      </c>
      <c r="H50" s="8"/>
    </row>
    <row r="51" spans="1:8" ht="12.75" customHeight="1" x14ac:dyDescent="0.2">
      <c r="A51" s="47">
        <v>38</v>
      </c>
      <c r="B51" s="69"/>
      <c r="C51" s="33" t="s">
        <v>81</v>
      </c>
      <c r="D51" s="50" t="s">
        <v>56</v>
      </c>
      <c r="E51" s="64">
        <v>1</v>
      </c>
      <c r="F51" s="73">
        <v>0</v>
      </c>
      <c r="G51" s="54">
        <f t="shared" si="5"/>
        <v>0</v>
      </c>
      <c r="H51" s="8"/>
    </row>
    <row r="52" spans="1:8" ht="25.5" customHeight="1" x14ac:dyDescent="0.2">
      <c r="A52" s="47">
        <v>39</v>
      </c>
      <c r="B52" s="33"/>
      <c r="C52" s="33" t="s">
        <v>82</v>
      </c>
      <c r="D52" s="50" t="s">
        <v>22</v>
      </c>
      <c r="E52" s="64">
        <v>1</v>
      </c>
      <c r="F52" s="73">
        <v>0</v>
      </c>
      <c r="G52" s="54">
        <f t="shared" si="5"/>
        <v>0</v>
      </c>
      <c r="H52" s="8"/>
    </row>
    <row r="53" spans="1:8" ht="12.75" customHeight="1" x14ac:dyDescent="0.2">
      <c r="A53" s="47">
        <v>40</v>
      </c>
      <c r="B53" s="33"/>
      <c r="C53" s="33" t="s">
        <v>29</v>
      </c>
      <c r="D53" s="50" t="s">
        <v>18</v>
      </c>
      <c r="E53" s="64"/>
      <c r="F53" s="64"/>
      <c r="G53" s="53">
        <f>SUM(G21:G52)</f>
        <v>0</v>
      </c>
      <c r="H53" s="12"/>
    </row>
    <row r="54" spans="1:8" ht="12.75" customHeight="1" x14ac:dyDescent="0.2">
      <c r="A54" s="47"/>
      <c r="B54" s="33"/>
      <c r="C54" s="33"/>
      <c r="D54" s="50"/>
      <c r="E54" s="64"/>
      <c r="F54" s="64"/>
      <c r="G54" s="53"/>
      <c r="H54" s="12"/>
    </row>
    <row r="55" spans="1:8" ht="12.75" customHeight="1" x14ac:dyDescent="0.2">
      <c r="A55" s="62"/>
      <c r="B55" s="62"/>
      <c r="C55" s="62"/>
      <c r="D55" s="50"/>
      <c r="E55" s="64"/>
      <c r="F55" s="64"/>
      <c r="G55" s="62"/>
      <c r="H55" s="4"/>
    </row>
    <row r="56" spans="1:8" ht="12.75" customHeight="1" x14ac:dyDescent="0.2">
      <c r="A56" s="47">
        <v>41</v>
      </c>
      <c r="B56" s="48"/>
      <c r="C56" s="49" t="s">
        <v>44</v>
      </c>
      <c r="D56" s="50"/>
      <c r="E56" s="64"/>
      <c r="F56" s="64"/>
      <c r="G56" s="33"/>
      <c r="H56" s="8"/>
    </row>
    <row r="57" spans="1:8" ht="12.75" customHeight="1" x14ac:dyDescent="0.2">
      <c r="A57" s="47">
        <v>42</v>
      </c>
      <c r="B57" s="33"/>
      <c r="C57" s="33" t="s">
        <v>83</v>
      </c>
      <c r="D57" s="50" t="s">
        <v>56</v>
      </c>
      <c r="E57" s="64">
        <v>2</v>
      </c>
      <c r="F57" s="73">
        <v>0</v>
      </c>
      <c r="G57" s="54">
        <f t="shared" ref="G57:G59" si="6">PRODUCT(E57,F57)</f>
        <v>0</v>
      </c>
      <c r="H57" s="8"/>
    </row>
    <row r="58" spans="1:8" ht="12.75" customHeight="1" x14ac:dyDescent="0.2">
      <c r="A58" s="47">
        <v>43</v>
      </c>
      <c r="B58" s="33"/>
      <c r="C58" s="33" t="s">
        <v>84</v>
      </c>
      <c r="D58" s="50" t="s">
        <v>56</v>
      </c>
      <c r="E58" s="64">
        <v>13</v>
      </c>
      <c r="F58" s="73">
        <v>0</v>
      </c>
      <c r="G58" s="54">
        <f t="shared" si="6"/>
        <v>0</v>
      </c>
      <c r="H58" s="8"/>
    </row>
    <row r="59" spans="1:8" ht="12.75" customHeight="1" x14ac:dyDescent="0.2">
      <c r="A59" s="47">
        <v>44</v>
      </c>
      <c r="B59" s="33"/>
      <c r="C59" s="33" t="s">
        <v>85</v>
      </c>
      <c r="D59" s="50" t="s">
        <v>56</v>
      </c>
      <c r="E59" s="64">
        <v>13</v>
      </c>
      <c r="F59" s="73">
        <v>0</v>
      </c>
      <c r="G59" s="54">
        <f t="shared" si="6"/>
        <v>0</v>
      </c>
      <c r="H59" s="8"/>
    </row>
    <row r="60" spans="1:8" ht="25.5" customHeight="1" x14ac:dyDescent="0.2">
      <c r="A60" s="47">
        <v>45</v>
      </c>
      <c r="B60" s="60"/>
      <c r="C60" s="33" t="s">
        <v>86</v>
      </c>
      <c r="D60" s="50" t="s">
        <v>56</v>
      </c>
      <c r="E60" s="64">
        <v>1</v>
      </c>
      <c r="F60" s="73">
        <v>0</v>
      </c>
      <c r="G60" s="54">
        <f t="shared" ref="G60:G67" si="7">PRODUCT(E60:F60)</f>
        <v>0</v>
      </c>
      <c r="H60" s="8"/>
    </row>
    <row r="61" spans="1:8" ht="25.5" customHeight="1" x14ac:dyDescent="0.2">
      <c r="A61" s="47">
        <v>46</v>
      </c>
      <c r="B61" s="60"/>
      <c r="C61" s="33" t="s">
        <v>87</v>
      </c>
      <c r="D61" s="50" t="s">
        <v>56</v>
      </c>
      <c r="E61" s="64">
        <v>2</v>
      </c>
      <c r="F61" s="73">
        <v>0</v>
      </c>
      <c r="G61" s="54">
        <f t="shared" si="7"/>
        <v>0</v>
      </c>
      <c r="H61" s="8"/>
    </row>
    <row r="62" spans="1:8" ht="25.5" customHeight="1" x14ac:dyDescent="0.2">
      <c r="A62" s="47">
        <v>47</v>
      </c>
      <c r="B62" s="60"/>
      <c r="C62" s="33" t="s">
        <v>88</v>
      </c>
      <c r="D62" s="50" t="s">
        <v>56</v>
      </c>
      <c r="E62" s="64">
        <v>15</v>
      </c>
      <c r="F62" s="73">
        <v>0</v>
      </c>
      <c r="G62" s="54">
        <f t="shared" si="7"/>
        <v>0</v>
      </c>
      <c r="H62" s="8"/>
    </row>
    <row r="63" spans="1:8" ht="25.5" customHeight="1" x14ac:dyDescent="0.2">
      <c r="A63" s="47">
        <v>48</v>
      </c>
      <c r="B63" s="60"/>
      <c r="C63" s="33" t="s">
        <v>89</v>
      </c>
      <c r="D63" s="50" t="s">
        <v>56</v>
      </c>
      <c r="E63" s="64">
        <v>7</v>
      </c>
      <c r="F63" s="73">
        <v>0</v>
      </c>
      <c r="G63" s="54">
        <f t="shared" si="7"/>
        <v>0</v>
      </c>
      <c r="H63" s="8"/>
    </row>
    <row r="64" spans="1:8" ht="25.5" customHeight="1" x14ac:dyDescent="0.2">
      <c r="A64" s="47">
        <v>49</v>
      </c>
      <c r="B64" s="60"/>
      <c r="C64" s="33" t="s">
        <v>90</v>
      </c>
      <c r="D64" s="50" t="s">
        <v>56</v>
      </c>
      <c r="E64" s="64">
        <v>3</v>
      </c>
      <c r="F64" s="73">
        <v>0</v>
      </c>
      <c r="G64" s="54">
        <f t="shared" si="7"/>
        <v>0</v>
      </c>
      <c r="H64" s="8"/>
    </row>
    <row r="65" spans="1:8" ht="12.75" customHeight="1" x14ac:dyDescent="0.2">
      <c r="A65" s="47">
        <v>50</v>
      </c>
      <c r="B65" s="57"/>
      <c r="C65" s="33" t="s">
        <v>61</v>
      </c>
      <c r="D65" s="50" t="s">
        <v>56</v>
      </c>
      <c r="E65" s="64">
        <v>56</v>
      </c>
      <c r="F65" s="73">
        <v>0</v>
      </c>
      <c r="G65" s="54">
        <f t="shared" si="7"/>
        <v>0</v>
      </c>
      <c r="H65" s="8"/>
    </row>
    <row r="66" spans="1:8" ht="12.75" customHeight="1" x14ac:dyDescent="0.2">
      <c r="A66" s="47">
        <v>51</v>
      </c>
      <c r="B66" s="57" t="s">
        <v>18</v>
      </c>
      <c r="C66" s="33" t="s">
        <v>91</v>
      </c>
      <c r="D66" s="50" t="s">
        <v>92</v>
      </c>
      <c r="E66" s="64">
        <v>28</v>
      </c>
      <c r="F66" s="73">
        <v>0</v>
      </c>
      <c r="G66" s="54">
        <f t="shared" si="7"/>
        <v>0</v>
      </c>
      <c r="H66" s="8"/>
    </row>
    <row r="67" spans="1:8" ht="38.25" customHeight="1" x14ac:dyDescent="0.2">
      <c r="A67" s="47">
        <v>52</v>
      </c>
      <c r="B67" s="33"/>
      <c r="C67" s="33" t="s">
        <v>93</v>
      </c>
      <c r="D67" s="50" t="s">
        <v>22</v>
      </c>
      <c r="E67" s="64">
        <v>28</v>
      </c>
      <c r="F67" s="73">
        <v>0</v>
      </c>
      <c r="G67" s="54">
        <f t="shared" si="7"/>
        <v>0</v>
      </c>
      <c r="H67" s="8"/>
    </row>
    <row r="68" spans="1:8" ht="12.75" customHeight="1" x14ac:dyDescent="0.2">
      <c r="A68" s="47">
        <v>53</v>
      </c>
      <c r="B68" s="33"/>
      <c r="C68" s="33" t="s">
        <v>29</v>
      </c>
      <c r="D68" s="50" t="s">
        <v>18</v>
      </c>
      <c r="E68" s="64"/>
      <c r="F68" s="63"/>
      <c r="G68" s="53">
        <f>SUM(G56:G67)</f>
        <v>0</v>
      </c>
      <c r="H68" s="12"/>
    </row>
    <row r="69" spans="1:8" ht="12.75" customHeight="1" x14ac:dyDescent="0.2">
      <c r="A69" s="47"/>
      <c r="B69" s="33"/>
      <c r="C69" s="33"/>
      <c r="D69" s="50"/>
      <c r="E69" s="64"/>
      <c r="F69" s="63"/>
      <c r="G69" s="53"/>
      <c r="H69" s="12"/>
    </row>
    <row r="70" spans="1:8" ht="12.75" customHeight="1" x14ac:dyDescent="0.2">
      <c r="A70" s="47"/>
      <c r="B70" s="57"/>
      <c r="C70" s="33"/>
      <c r="D70" s="50"/>
      <c r="E70" s="64"/>
      <c r="F70" s="63"/>
      <c r="G70" s="53"/>
      <c r="H70" s="12"/>
    </row>
    <row r="71" spans="1:8" ht="12.75" customHeight="1" x14ac:dyDescent="0.2">
      <c r="A71" s="47">
        <v>54</v>
      </c>
      <c r="B71" s="48"/>
      <c r="C71" s="49" t="s">
        <v>94</v>
      </c>
      <c r="D71" s="50"/>
      <c r="E71" s="64"/>
      <c r="F71" s="64"/>
      <c r="G71" s="33"/>
      <c r="H71" s="8"/>
    </row>
    <row r="72" spans="1:8" ht="12.75" customHeight="1" x14ac:dyDescent="0.2">
      <c r="A72" s="47">
        <v>55</v>
      </c>
      <c r="B72" s="33"/>
      <c r="C72" s="33" t="s">
        <v>95</v>
      </c>
      <c r="D72" s="50" t="s">
        <v>22</v>
      </c>
      <c r="E72" s="64">
        <v>1</v>
      </c>
      <c r="F72" s="65" t="s">
        <v>46</v>
      </c>
      <c r="G72" s="65" t="s">
        <v>46</v>
      </c>
      <c r="H72" s="8"/>
    </row>
    <row r="73" spans="1:8" ht="12.75" customHeight="1" x14ac:dyDescent="0.2">
      <c r="A73" s="47">
        <v>56</v>
      </c>
      <c r="B73" s="33"/>
      <c r="C73" s="33" t="s">
        <v>29</v>
      </c>
      <c r="D73" s="50" t="s">
        <v>18</v>
      </c>
      <c r="E73" s="63"/>
      <c r="F73" s="63"/>
      <c r="G73" s="53">
        <f>SUM(G71:G72)</f>
        <v>0</v>
      </c>
      <c r="H73" s="12"/>
    </row>
    <row r="74" spans="1:8" ht="12.75" customHeight="1" x14ac:dyDescent="0.2">
      <c r="A74" s="47"/>
      <c r="B74" s="33"/>
      <c r="C74" s="33"/>
      <c r="D74" s="50"/>
      <c r="E74" s="33"/>
      <c r="F74" s="63"/>
      <c r="G74" s="53"/>
      <c r="H74" s="12"/>
    </row>
    <row r="75" spans="1:8" ht="12.75" customHeight="1" x14ac:dyDescent="0.2">
      <c r="A75" s="47"/>
      <c r="B75" s="33"/>
      <c r="C75" s="33"/>
      <c r="D75" s="50"/>
      <c r="E75" s="33"/>
      <c r="F75" s="63"/>
      <c r="G75" s="53"/>
      <c r="H75" s="12"/>
    </row>
    <row r="76" spans="1:8" ht="12.75" customHeight="1" x14ac:dyDescent="0.2">
      <c r="A76" s="47">
        <v>57</v>
      </c>
      <c r="B76" s="48" t="s">
        <v>18</v>
      </c>
      <c r="C76" s="49" t="s">
        <v>47</v>
      </c>
      <c r="D76" s="50"/>
      <c r="E76" s="64"/>
      <c r="F76" s="64"/>
      <c r="G76" s="53"/>
      <c r="H76" s="12"/>
    </row>
    <row r="77" spans="1:8" ht="25.5" customHeight="1" x14ac:dyDescent="0.2">
      <c r="A77" s="47">
        <v>58</v>
      </c>
      <c r="B77" s="48"/>
      <c r="C77" s="33" t="s">
        <v>96</v>
      </c>
      <c r="D77" s="50" t="s">
        <v>22</v>
      </c>
      <c r="E77" s="64">
        <v>1</v>
      </c>
      <c r="F77" s="73">
        <v>0</v>
      </c>
      <c r="G77" s="53">
        <f t="shared" ref="G77:G79" si="8">PRODUCT(E77,F77)</f>
        <v>0</v>
      </c>
      <c r="H77" s="12"/>
    </row>
    <row r="78" spans="1:8" ht="12.75" customHeight="1" x14ac:dyDescent="0.2">
      <c r="A78" s="47">
        <v>59</v>
      </c>
      <c r="B78" s="48"/>
      <c r="C78" s="33" t="s">
        <v>97</v>
      </c>
      <c r="D78" s="50" t="s">
        <v>22</v>
      </c>
      <c r="E78" s="64">
        <v>1</v>
      </c>
      <c r="F78" s="73">
        <v>0</v>
      </c>
      <c r="G78" s="53">
        <f t="shared" si="8"/>
        <v>0</v>
      </c>
      <c r="H78" s="12"/>
    </row>
    <row r="79" spans="1:8" ht="12.75" customHeight="1" x14ac:dyDescent="0.2">
      <c r="A79" s="47">
        <v>60</v>
      </c>
      <c r="B79" s="57"/>
      <c r="C79" s="33" t="s">
        <v>98</v>
      </c>
      <c r="D79" s="50" t="s">
        <v>22</v>
      </c>
      <c r="E79" s="64">
        <v>28</v>
      </c>
      <c r="F79" s="73">
        <v>0</v>
      </c>
      <c r="G79" s="54">
        <f t="shared" si="8"/>
        <v>0</v>
      </c>
      <c r="H79" s="12"/>
    </row>
    <row r="80" spans="1:8" ht="12.75" customHeight="1" x14ac:dyDescent="0.2">
      <c r="A80" s="47">
        <v>61</v>
      </c>
      <c r="B80" s="33"/>
      <c r="C80" s="33" t="s">
        <v>29</v>
      </c>
      <c r="D80" s="57" t="s">
        <v>18</v>
      </c>
      <c r="E80" s="33"/>
      <c r="F80" s="63"/>
      <c r="G80" s="53">
        <f>SUM(G76:G79)</f>
        <v>0</v>
      </c>
      <c r="H80" s="12"/>
    </row>
    <row r="81" spans="1:8" ht="12.75" customHeight="1" x14ac:dyDescent="0.2">
      <c r="A81" s="47"/>
      <c r="B81" s="33"/>
      <c r="C81" s="33"/>
      <c r="D81" s="57"/>
      <c r="E81" s="33"/>
      <c r="F81" s="63"/>
      <c r="G81" s="53"/>
      <c r="H81" s="12"/>
    </row>
    <row r="82" spans="1:8" ht="12.75" customHeight="1" x14ac:dyDescent="0.2">
      <c r="A82" s="47"/>
      <c r="B82" s="33"/>
      <c r="C82" s="33"/>
      <c r="D82" s="57"/>
      <c r="E82" s="33"/>
      <c r="F82" s="63"/>
      <c r="G82" s="53"/>
      <c r="H82" s="12"/>
    </row>
    <row r="83" spans="1:8" ht="12.75" customHeight="1" x14ac:dyDescent="0.2">
      <c r="A83" s="47">
        <v>62</v>
      </c>
      <c r="B83" s="33" t="s">
        <v>32</v>
      </c>
      <c r="C83" s="33" t="s">
        <v>33</v>
      </c>
      <c r="D83" s="57"/>
      <c r="E83" s="33"/>
      <c r="F83" s="33"/>
      <c r="G83" s="70"/>
      <c r="H83" s="16"/>
    </row>
    <row r="84" spans="1:8" ht="15.75" customHeight="1" x14ac:dyDescent="0.2">
      <c r="A84" s="47">
        <v>63</v>
      </c>
      <c r="B84" s="33"/>
      <c r="C84" s="71" t="s">
        <v>34</v>
      </c>
      <c r="D84" s="72"/>
      <c r="E84" s="72"/>
      <c r="F84" s="72"/>
      <c r="G84" s="72"/>
      <c r="H84" s="16"/>
    </row>
    <row r="85" spans="1:8" ht="15.75" customHeight="1" x14ac:dyDescent="0.2">
      <c r="A85" s="47"/>
      <c r="B85" s="33"/>
      <c r="C85" s="72"/>
      <c r="D85" s="72"/>
      <c r="E85" s="72"/>
      <c r="F85" s="72"/>
      <c r="G85" s="72"/>
      <c r="H85" s="16"/>
    </row>
    <row r="86" spans="1:8" ht="15.75" customHeight="1" x14ac:dyDescent="0.2">
      <c r="A86" s="47"/>
      <c r="B86" s="33"/>
      <c r="C86" s="72"/>
      <c r="D86" s="72"/>
      <c r="E86" s="72"/>
      <c r="F86" s="72"/>
      <c r="G86" s="72"/>
      <c r="H86" s="16"/>
    </row>
    <row r="87" spans="1:8" ht="15.75" customHeight="1" x14ac:dyDescent="0.2">
      <c r="A87" s="47"/>
      <c r="B87" s="33"/>
      <c r="C87" s="72"/>
      <c r="D87" s="72"/>
      <c r="E87" s="72"/>
      <c r="F87" s="72"/>
      <c r="G87" s="72"/>
      <c r="H87" s="16"/>
    </row>
    <row r="88" spans="1:8" ht="12.75" customHeight="1" x14ac:dyDescent="0.2">
      <c r="A88" s="47"/>
      <c r="B88" s="33"/>
      <c r="C88" s="33"/>
      <c r="D88" s="57"/>
      <c r="E88" s="33"/>
      <c r="F88" s="33"/>
      <c r="G88" s="70"/>
      <c r="H88" s="16"/>
    </row>
    <row r="89" spans="1:8" ht="12.75" customHeight="1" x14ac:dyDescent="0.2">
      <c r="A89" s="47"/>
      <c r="B89" s="33"/>
      <c r="C89" s="33"/>
      <c r="D89" s="57"/>
      <c r="E89" s="33"/>
      <c r="F89" s="33"/>
      <c r="G89" s="70"/>
      <c r="H89" s="16"/>
    </row>
    <row r="90" spans="1:8" ht="12.75" customHeight="1" x14ac:dyDescent="0.2">
      <c r="A90" s="47">
        <v>64</v>
      </c>
      <c r="B90" s="33" t="s">
        <v>35</v>
      </c>
      <c r="C90" s="33" t="s">
        <v>36</v>
      </c>
      <c r="D90" s="57"/>
      <c r="E90" s="33"/>
      <c r="F90" s="60"/>
      <c r="G90" s="60"/>
      <c r="H90" s="6"/>
    </row>
    <row r="91" spans="1:8" ht="12.75" customHeight="1" x14ac:dyDescent="0.2">
      <c r="A91" s="47">
        <v>65</v>
      </c>
      <c r="B91" s="33" t="s">
        <v>37</v>
      </c>
      <c r="C91" s="60" t="s">
        <v>38</v>
      </c>
      <c r="D91" s="57"/>
      <c r="E91" s="33"/>
      <c r="F91" s="60"/>
      <c r="G91" s="60"/>
      <c r="H91" s="6"/>
    </row>
    <row r="92" spans="1:8" ht="12.75" customHeight="1" x14ac:dyDescent="0.2">
      <c r="A92" s="47"/>
      <c r="B92" s="33"/>
      <c r="C92" s="60"/>
      <c r="D92" s="57"/>
      <c r="E92" s="33"/>
      <c r="F92" s="60"/>
      <c r="G92" s="60"/>
      <c r="H92" s="6"/>
    </row>
    <row r="93" spans="1:8" ht="12.75" customHeight="1" x14ac:dyDescent="0.2">
      <c r="A93" s="47"/>
      <c r="B93" s="33"/>
      <c r="C93" s="60"/>
      <c r="D93" s="57"/>
      <c r="E93" s="33"/>
      <c r="F93" s="60"/>
      <c r="G93" s="60"/>
      <c r="H93" s="6"/>
    </row>
    <row r="94" spans="1:8" ht="12.75" customHeight="1" x14ac:dyDescent="0.2">
      <c r="A94" s="68" t="s">
        <v>18</v>
      </c>
      <c r="B94" s="68"/>
      <c r="C94" s="68"/>
      <c r="D94" s="68"/>
      <c r="E94" s="68"/>
      <c r="F94" s="68"/>
      <c r="G94" s="68"/>
      <c r="H94" s="18"/>
    </row>
    <row r="95" spans="1:8" ht="12.75" customHeight="1" x14ac:dyDescent="0.2">
      <c r="A95" s="68"/>
      <c r="B95" s="68"/>
      <c r="C95" s="68"/>
      <c r="D95" s="68"/>
      <c r="E95" s="68"/>
      <c r="F95" s="68"/>
      <c r="G95" s="68"/>
      <c r="H95" s="18"/>
    </row>
    <row r="96" spans="1:8" ht="12.75" customHeight="1" x14ac:dyDescent="0.2">
      <c r="A96" s="59"/>
      <c r="B96" s="59"/>
      <c r="C96" s="59"/>
      <c r="D96" s="59"/>
      <c r="E96" s="59"/>
      <c r="F96" s="59"/>
      <c r="G96" s="59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heetProtection algorithmName="SHA-512" hashValue="G5IVSbUaOYl9zAOlkNDgeckXyDnr5hmthMHZjdWA22ABdmiOLuIhPNkSUfuqJbQ2b8BLOAFBUAmVzdw4IbfStA==" saltValue="ZJ1NC3DezCimfBAEPY24Pg==" spinCount="100000" sheet="1" objects="1" scenarios="1"/>
  <mergeCells count="14">
    <mergeCell ref="A1:B1"/>
    <mergeCell ref="C1:G1"/>
    <mergeCell ref="A3:B3"/>
    <mergeCell ref="C3:G3"/>
    <mergeCell ref="A4:B4"/>
    <mergeCell ref="C4:G4"/>
    <mergeCell ref="A2:B2"/>
    <mergeCell ref="C2:E2"/>
    <mergeCell ref="A5:B5"/>
    <mergeCell ref="A6:B6"/>
    <mergeCell ref="C6:G6"/>
    <mergeCell ref="A7:G7"/>
    <mergeCell ref="C84:G87"/>
    <mergeCell ref="C5:G5"/>
  </mergeCells>
  <printOptions gridLines="1"/>
  <pageMargins left="0.39370078740157483" right="0.19685039370078741" top="0.98425196850393704" bottom="0.78740157480314965" header="0" footer="0"/>
  <pageSetup paperSize="9" scale="70" orientation="portrait" r:id="rId1"/>
  <headerFooter>
    <oddHeader>&amp;LTomáš Vinšálek Dubenec 42 544 55 Dubenec&amp;CVÝKAZ VÝMĚR - VYTÁPĚNÍ - Revize 1 ZŠ Mládežnická 536, Trutnov Pavilon A&amp;Rtel. 603 204 859 e-mail: vinsalek@vinsalek.cz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topLeftCell="A55" workbookViewId="0">
      <selection activeCell="E42" sqref="E42"/>
    </sheetView>
  </sheetViews>
  <sheetFormatPr defaultColWidth="12.5703125" defaultRowHeight="15" customHeight="1" x14ac:dyDescent="0.2"/>
  <cols>
    <col min="1" max="1" width="5" customWidth="1"/>
    <col min="2" max="2" width="13.7109375" customWidth="1"/>
    <col min="3" max="3" width="48.7109375" customWidth="1"/>
    <col min="4" max="4" width="7.5703125" customWidth="1"/>
    <col min="5" max="5" width="11.140625" customWidth="1"/>
    <col min="6" max="6" width="16.42578125" customWidth="1"/>
    <col min="7" max="7" width="18.140625" customWidth="1"/>
    <col min="8" max="8" width="9.42578125" customWidth="1"/>
    <col min="9" max="26" width="7.5703125" customWidth="1"/>
  </cols>
  <sheetData>
    <row r="1" spans="1:8" ht="15" customHeight="1" x14ac:dyDescent="0.2">
      <c r="A1" s="61" t="s">
        <v>0</v>
      </c>
      <c r="B1" s="35"/>
      <c r="C1" s="61" t="s">
        <v>1</v>
      </c>
      <c r="D1" s="36"/>
      <c r="E1" s="36"/>
      <c r="F1" s="36"/>
      <c r="G1" s="35"/>
      <c r="H1" s="1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61" t="s">
        <v>2</v>
      </c>
      <c r="B3" s="35"/>
      <c r="C3" s="61" t="s">
        <v>3</v>
      </c>
      <c r="D3" s="36"/>
      <c r="E3" s="36"/>
      <c r="F3" s="36"/>
      <c r="G3" s="35"/>
      <c r="H3" s="1"/>
    </row>
    <row r="4" spans="1:8" ht="15" customHeight="1" x14ac:dyDescent="0.2">
      <c r="A4" s="61" t="s">
        <v>4</v>
      </c>
      <c r="B4" s="35"/>
      <c r="C4" s="37" t="s">
        <v>5</v>
      </c>
      <c r="D4" s="36"/>
      <c r="E4" s="36"/>
      <c r="F4" s="36"/>
      <c r="G4" s="35"/>
      <c r="H4" s="1"/>
    </row>
    <row r="5" spans="1:8" ht="15" customHeight="1" x14ac:dyDescent="0.2">
      <c r="A5" s="61" t="s">
        <v>6</v>
      </c>
      <c r="B5" s="35"/>
      <c r="C5" s="61" t="s">
        <v>7</v>
      </c>
      <c r="D5" s="36"/>
      <c r="E5" s="36"/>
      <c r="F5" s="36"/>
      <c r="G5" s="35"/>
      <c r="H5" s="1"/>
    </row>
    <row r="6" spans="1:8" ht="15" customHeight="1" x14ac:dyDescent="0.2">
      <c r="A6" s="61" t="s">
        <v>39</v>
      </c>
      <c r="B6" s="35"/>
      <c r="C6" s="61" t="s">
        <v>99</v>
      </c>
      <c r="D6" s="36"/>
      <c r="E6" s="36"/>
      <c r="F6" s="36"/>
      <c r="G6" s="35"/>
      <c r="H6" s="1"/>
    </row>
    <row r="7" spans="1:8" ht="24.75" customHeight="1" x14ac:dyDescent="0.35">
      <c r="A7" s="38" t="s">
        <v>41</v>
      </c>
      <c r="B7" s="36"/>
      <c r="C7" s="36"/>
      <c r="D7" s="36"/>
      <c r="E7" s="36"/>
      <c r="F7" s="36"/>
      <c r="G7" s="35"/>
      <c r="H7" s="2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3"/>
    </row>
    <row r="9" spans="1:8" ht="12.7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3"/>
    </row>
    <row r="10" spans="1:8" ht="12.75" customHeight="1" x14ac:dyDescent="0.2">
      <c r="A10" s="62"/>
      <c r="B10" s="62"/>
      <c r="C10" s="62"/>
      <c r="D10" s="62"/>
      <c r="E10" s="62"/>
      <c r="F10" s="62"/>
      <c r="G10" s="62"/>
      <c r="H10" s="4"/>
    </row>
    <row r="11" spans="1:8" ht="12.75" customHeight="1" x14ac:dyDescent="0.2">
      <c r="A11" s="62"/>
      <c r="B11" s="62"/>
      <c r="C11" s="62"/>
      <c r="D11" s="62"/>
      <c r="E11" s="62"/>
      <c r="F11" s="62"/>
      <c r="G11" s="62"/>
      <c r="H11" s="4"/>
    </row>
    <row r="12" spans="1:8" ht="12.75" customHeight="1" x14ac:dyDescent="0.2">
      <c r="A12" s="47">
        <v>1</v>
      </c>
      <c r="B12" s="60"/>
      <c r="C12" s="49" t="s">
        <v>42</v>
      </c>
      <c r="D12" s="33"/>
      <c r="E12" s="63"/>
      <c r="F12" s="63"/>
      <c r="G12" s="63"/>
      <c r="H12" s="9"/>
    </row>
    <row r="13" spans="1:8" ht="12.75" customHeight="1" x14ac:dyDescent="0.2">
      <c r="A13" s="47">
        <v>2</v>
      </c>
      <c r="B13" s="60" t="s">
        <v>18</v>
      </c>
      <c r="C13" s="33" t="s">
        <v>100</v>
      </c>
      <c r="D13" s="50" t="s">
        <v>22</v>
      </c>
      <c r="E13" s="64">
        <v>1</v>
      </c>
      <c r="F13" s="64">
        <f>SUM(G21:G63)</f>
        <v>0</v>
      </c>
      <c r="G13" s="53">
        <f>PRODUCT(E13:F13)</f>
        <v>0</v>
      </c>
      <c r="H13" s="12"/>
    </row>
    <row r="14" spans="1:8" ht="12.75" customHeight="1" x14ac:dyDescent="0.2">
      <c r="A14" s="47">
        <v>3</v>
      </c>
      <c r="B14" s="60" t="s">
        <v>18</v>
      </c>
      <c r="C14" s="33" t="s">
        <v>101</v>
      </c>
      <c r="D14" s="50" t="s">
        <v>22</v>
      </c>
      <c r="E14" s="64">
        <v>1</v>
      </c>
      <c r="F14" s="65" t="s">
        <v>46</v>
      </c>
      <c r="G14" s="66" t="s">
        <v>46</v>
      </c>
      <c r="H14" s="12"/>
    </row>
    <row r="15" spans="1:8" ht="12.75" customHeight="1" x14ac:dyDescent="0.2">
      <c r="A15" s="47">
        <v>4</v>
      </c>
      <c r="B15" s="60"/>
      <c r="C15" s="33" t="s">
        <v>102</v>
      </c>
      <c r="D15" s="50" t="s">
        <v>22</v>
      </c>
      <c r="E15" s="64">
        <v>1</v>
      </c>
      <c r="F15" s="65" t="s">
        <v>103</v>
      </c>
      <c r="G15" s="66" t="s">
        <v>46</v>
      </c>
      <c r="H15" s="12"/>
    </row>
    <row r="16" spans="1:8" ht="12.75" customHeight="1" x14ac:dyDescent="0.2">
      <c r="A16" s="47">
        <v>5</v>
      </c>
      <c r="B16" s="60" t="s">
        <v>18</v>
      </c>
      <c r="C16" s="33" t="s">
        <v>104</v>
      </c>
      <c r="D16" s="50" t="s">
        <v>22</v>
      </c>
      <c r="E16" s="64">
        <v>1</v>
      </c>
      <c r="F16" s="64">
        <f>SUM(G77:G80)</f>
        <v>0</v>
      </c>
      <c r="G16" s="53">
        <f t="shared" ref="G16:G17" si="0">PRODUCT(E16:F16)</f>
        <v>0</v>
      </c>
      <c r="H16" s="12"/>
    </row>
    <row r="17" spans="1:8" ht="12.75" customHeight="1" x14ac:dyDescent="0.2">
      <c r="A17" s="47">
        <v>6</v>
      </c>
      <c r="B17" s="60" t="s">
        <v>18</v>
      </c>
      <c r="C17" s="33" t="s">
        <v>105</v>
      </c>
      <c r="D17" s="50"/>
      <c r="E17" s="67">
        <v>0.02</v>
      </c>
      <c r="F17" s="64">
        <f>SUM(G12:G16)</f>
        <v>0</v>
      </c>
      <c r="G17" s="53">
        <f t="shared" si="0"/>
        <v>0</v>
      </c>
      <c r="H17" s="12"/>
    </row>
    <row r="18" spans="1:8" ht="12.75" customHeight="1" x14ac:dyDescent="0.2">
      <c r="A18" s="47">
        <v>7</v>
      </c>
      <c r="B18" s="60"/>
      <c r="C18" s="33" t="s">
        <v>29</v>
      </c>
      <c r="D18" s="50"/>
      <c r="E18" s="63"/>
      <c r="F18" s="64"/>
      <c r="G18" s="53">
        <f>SUM(G13:G17)</f>
        <v>0</v>
      </c>
      <c r="H18" s="12"/>
    </row>
    <row r="19" spans="1:8" ht="12.75" customHeight="1" x14ac:dyDescent="0.2">
      <c r="A19" s="62"/>
      <c r="B19" s="62"/>
      <c r="C19" s="62"/>
      <c r="D19" s="50"/>
      <c r="E19" s="62"/>
      <c r="F19" s="64"/>
      <c r="G19" s="62"/>
      <c r="H19" s="4"/>
    </row>
    <row r="20" spans="1:8" ht="12.75" customHeight="1" x14ac:dyDescent="0.2">
      <c r="A20" s="62"/>
      <c r="B20" s="62"/>
      <c r="C20" s="62"/>
      <c r="D20" s="50"/>
      <c r="E20" s="62"/>
      <c r="F20" s="64"/>
      <c r="G20" s="62"/>
      <c r="H20" s="4"/>
    </row>
    <row r="21" spans="1:8" ht="12.75" customHeight="1" x14ac:dyDescent="0.2">
      <c r="A21" s="47">
        <v>8</v>
      </c>
      <c r="B21" s="48"/>
      <c r="C21" s="49" t="s">
        <v>100</v>
      </c>
      <c r="D21" s="50"/>
      <c r="E21" s="33"/>
      <c r="F21" s="64"/>
      <c r="G21" s="33"/>
      <c r="H21" s="8"/>
    </row>
    <row r="22" spans="1:8" ht="12.75" customHeight="1" x14ac:dyDescent="0.2">
      <c r="A22" s="47">
        <v>9</v>
      </c>
      <c r="B22" s="52"/>
      <c r="C22" s="33" t="s">
        <v>106</v>
      </c>
      <c r="D22" s="50" t="s">
        <v>22</v>
      </c>
      <c r="E22" s="64">
        <v>2</v>
      </c>
      <c r="F22" s="73">
        <v>0</v>
      </c>
      <c r="G22" s="53">
        <f t="shared" ref="G22:G34" si="1">PRODUCT(E22,F22)</f>
        <v>0</v>
      </c>
      <c r="H22" s="8"/>
    </row>
    <row r="23" spans="1:8" ht="12.75" customHeight="1" x14ac:dyDescent="0.2">
      <c r="A23" s="47">
        <v>10</v>
      </c>
      <c r="B23" s="52"/>
      <c r="C23" s="33" t="s">
        <v>107</v>
      </c>
      <c r="D23" s="50" t="s">
        <v>22</v>
      </c>
      <c r="E23" s="64">
        <v>1</v>
      </c>
      <c r="F23" s="73">
        <v>0</v>
      </c>
      <c r="G23" s="53">
        <f t="shared" si="1"/>
        <v>0</v>
      </c>
      <c r="H23" s="8"/>
    </row>
    <row r="24" spans="1:8" ht="12.75" customHeight="1" x14ac:dyDescent="0.2">
      <c r="A24" s="47">
        <v>11</v>
      </c>
      <c r="B24" s="52"/>
      <c r="C24" s="33" t="s">
        <v>50</v>
      </c>
      <c r="D24" s="50" t="s">
        <v>51</v>
      </c>
      <c r="E24" s="64">
        <v>2</v>
      </c>
      <c r="F24" s="73">
        <v>0</v>
      </c>
      <c r="G24" s="53">
        <f t="shared" si="1"/>
        <v>0</v>
      </c>
      <c r="H24" s="8"/>
    </row>
    <row r="25" spans="1:8" ht="12.75" customHeight="1" x14ac:dyDescent="0.2">
      <c r="A25" s="47">
        <v>12</v>
      </c>
      <c r="B25" s="57"/>
      <c r="C25" s="33" t="s">
        <v>108</v>
      </c>
      <c r="D25" s="50" t="s">
        <v>51</v>
      </c>
      <c r="E25" s="64">
        <v>1</v>
      </c>
      <c r="F25" s="73">
        <v>0</v>
      </c>
      <c r="G25" s="53">
        <f t="shared" si="1"/>
        <v>0</v>
      </c>
      <c r="H25" s="8"/>
    </row>
    <row r="26" spans="1:8" ht="12.75" customHeight="1" x14ac:dyDescent="0.2">
      <c r="A26" s="47">
        <v>13</v>
      </c>
      <c r="B26" s="33"/>
      <c r="C26" s="33" t="s">
        <v>109</v>
      </c>
      <c r="D26" s="50" t="s">
        <v>22</v>
      </c>
      <c r="E26" s="64">
        <v>1</v>
      </c>
      <c r="F26" s="73">
        <v>0</v>
      </c>
      <c r="G26" s="54">
        <f t="shared" si="1"/>
        <v>0</v>
      </c>
      <c r="H26" s="8"/>
    </row>
    <row r="27" spans="1:8" ht="12.75" customHeight="1" x14ac:dyDescent="0.2">
      <c r="A27" s="47">
        <v>14</v>
      </c>
      <c r="B27" s="33"/>
      <c r="C27" s="33" t="s">
        <v>52</v>
      </c>
      <c r="D27" s="50" t="s">
        <v>22</v>
      </c>
      <c r="E27" s="64">
        <v>2</v>
      </c>
      <c r="F27" s="73">
        <v>0</v>
      </c>
      <c r="G27" s="54">
        <f t="shared" si="1"/>
        <v>0</v>
      </c>
      <c r="H27" s="8"/>
    </row>
    <row r="28" spans="1:8" ht="12.75" customHeight="1" x14ac:dyDescent="0.2">
      <c r="A28" s="47">
        <v>15</v>
      </c>
      <c r="B28" s="33"/>
      <c r="C28" s="33" t="s">
        <v>110</v>
      </c>
      <c r="D28" s="50" t="s">
        <v>22</v>
      </c>
      <c r="E28" s="64">
        <v>1</v>
      </c>
      <c r="F28" s="73">
        <v>0</v>
      </c>
      <c r="G28" s="54">
        <f t="shared" si="1"/>
        <v>0</v>
      </c>
      <c r="H28" s="8"/>
    </row>
    <row r="29" spans="1:8" ht="12.75" customHeight="1" x14ac:dyDescent="0.2">
      <c r="A29" s="47">
        <v>16</v>
      </c>
      <c r="B29" s="33"/>
      <c r="C29" s="33" t="s">
        <v>111</v>
      </c>
      <c r="D29" s="50" t="s">
        <v>22</v>
      </c>
      <c r="E29" s="64">
        <v>2</v>
      </c>
      <c r="F29" s="73">
        <v>0</v>
      </c>
      <c r="G29" s="54">
        <f t="shared" si="1"/>
        <v>0</v>
      </c>
      <c r="H29" s="8"/>
    </row>
    <row r="30" spans="1:8" ht="12.75" customHeight="1" x14ac:dyDescent="0.2">
      <c r="A30" s="47">
        <v>17</v>
      </c>
      <c r="B30" s="33"/>
      <c r="C30" s="33" t="s">
        <v>54</v>
      </c>
      <c r="D30" s="50" t="s">
        <v>22</v>
      </c>
      <c r="E30" s="64">
        <v>3</v>
      </c>
      <c r="F30" s="73">
        <v>0</v>
      </c>
      <c r="G30" s="54">
        <f t="shared" si="1"/>
        <v>0</v>
      </c>
      <c r="H30" s="8"/>
    </row>
    <row r="31" spans="1:8" ht="12.75" customHeight="1" x14ac:dyDescent="0.2">
      <c r="A31" s="47">
        <v>18</v>
      </c>
      <c r="B31" s="33"/>
      <c r="C31" s="33" t="s">
        <v>112</v>
      </c>
      <c r="D31" s="50" t="s">
        <v>56</v>
      </c>
      <c r="E31" s="64">
        <v>2</v>
      </c>
      <c r="F31" s="73">
        <v>0</v>
      </c>
      <c r="G31" s="54">
        <f t="shared" si="1"/>
        <v>0</v>
      </c>
      <c r="H31" s="8"/>
    </row>
    <row r="32" spans="1:8" ht="12.75" customHeight="1" x14ac:dyDescent="0.2">
      <c r="A32" s="47">
        <v>19</v>
      </c>
      <c r="B32" s="33"/>
      <c r="C32" s="33" t="s">
        <v>113</v>
      </c>
      <c r="D32" s="50" t="s">
        <v>56</v>
      </c>
      <c r="E32" s="64">
        <v>1</v>
      </c>
      <c r="F32" s="73">
        <v>0</v>
      </c>
      <c r="G32" s="54">
        <f t="shared" si="1"/>
        <v>0</v>
      </c>
      <c r="H32" s="8"/>
    </row>
    <row r="33" spans="1:8" ht="12.75" customHeight="1" x14ac:dyDescent="0.2">
      <c r="A33" s="47">
        <v>20</v>
      </c>
      <c r="B33" s="33"/>
      <c r="C33" s="33" t="s">
        <v>55</v>
      </c>
      <c r="D33" s="50" t="s">
        <v>56</v>
      </c>
      <c r="E33" s="64">
        <v>2</v>
      </c>
      <c r="F33" s="73">
        <v>0</v>
      </c>
      <c r="G33" s="54">
        <f t="shared" si="1"/>
        <v>0</v>
      </c>
      <c r="H33" s="8"/>
    </row>
    <row r="34" spans="1:8" ht="12.75" customHeight="1" x14ac:dyDescent="0.2">
      <c r="A34" s="47">
        <v>21</v>
      </c>
      <c r="B34" s="33"/>
      <c r="C34" s="33" t="s">
        <v>57</v>
      </c>
      <c r="D34" s="50" t="s">
        <v>56</v>
      </c>
      <c r="E34" s="64">
        <v>2</v>
      </c>
      <c r="F34" s="73">
        <v>0</v>
      </c>
      <c r="G34" s="54">
        <f t="shared" si="1"/>
        <v>0</v>
      </c>
      <c r="H34" s="8"/>
    </row>
    <row r="35" spans="1:8" ht="12.75" customHeight="1" x14ac:dyDescent="0.2">
      <c r="A35" s="47">
        <v>22</v>
      </c>
      <c r="B35" s="60"/>
      <c r="C35" s="33" t="s">
        <v>114</v>
      </c>
      <c r="D35" s="50" t="s">
        <v>56</v>
      </c>
      <c r="E35" s="64">
        <v>2</v>
      </c>
      <c r="F35" s="73">
        <v>0</v>
      </c>
      <c r="G35" s="54">
        <f t="shared" ref="G35:G44" si="2">PRODUCT(E35:F35)</f>
        <v>0</v>
      </c>
      <c r="H35" s="8"/>
    </row>
    <row r="36" spans="1:8" ht="12.75" customHeight="1" x14ac:dyDescent="0.2">
      <c r="A36" s="47">
        <v>23</v>
      </c>
      <c r="B36" s="60"/>
      <c r="C36" s="33" t="s">
        <v>58</v>
      </c>
      <c r="D36" s="50" t="s">
        <v>56</v>
      </c>
      <c r="E36" s="64">
        <v>6</v>
      </c>
      <c r="F36" s="73">
        <v>0</v>
      </c>
      <c r="G36" s="54">
        <f t="shared" si="2"/>
        <v>0</v>
      </c>
      <c r="H36" s="8"/>
    </row>
    <row r="37" spans="1:8" ht="12.75" customHeight="1" x14ac:dyDescent="0.2">
      <c r="A37" s="47">
        <v>24</v>
      </c>
      <c r="B37" s="57"/>
      <c r="C37" s="33" t="s">
        <v>115</v>
      </c>
      <c r="D37" s="50" t="s">
        <v>56</v>
      </c>
      <c r="E37" s="64">
        <v>1</v>
      </c>
      <c r="F37" s="73">
        <v>0</v>
      </c>
      <c r="G37" s="54">
        <f t="shared" si="2"/>
        <v>0</v>
      </c>
      <c r="H37" s="8"/>
    </row>
    <row r="38" spans="1:8" ht="12.75" customHeight="1" x14ac:dyDescent="0.2">
      <c r="A38" s="47">
        <v>25</v>
      </c>
      <c r="B38" s="57"/>
      <c r="C38" s="33" t="s">
        <v>59</v>
      </c>
      <c r="D38" s="50" t="s">
        <v>56</v>
      </c>
      <c r="E38" s="64">
        <v>2</v>
      </c>
      <c r="F38" s="73">
        <v>0</v>
      </c>
      <c r="G38" s="54">
        <f t="shared" si="2"/>
        <v>0</v>
      </c>
      <c r="H38" s="8"/>
    </row>
    <row r="39" spans="1:8" ht="12.75" customHeight="1" x14ac:dyDescent="0.2">
      <c r="A39" s="47">
        <v>26</v>
      </c>
      <c r="B39" s="57"/>
      <c r="C39" s="33" t="s">
        <v>116</v>
      </c>
      <c r="D39" s="50" t="s">
        <v>56</v>
      </c>
      <c r="E39" s="64">
        <v>2</v>
      </c>
      <c r="F39" s="73">
        <v>0</v>
      </c>
      <c r="G39" s="54">
        <f t="shared" si="2"/>
        <v>0</v>
      </c>
      <c r="H39" s="8"/>
    </row>
    <row r="40" spans="1:8" ht="12.75" customHeight="1" x14ac:dyDescent="0.2">
      <c r="A40" s="47">
        <v>27</v>
      </c>
      <c r="B40" s="57"/>
      <c r="C40" s="33" t="s">
        <v>60</v>
      </c>
      <c r="D40" s="50" t="s">
        <v>56</v>
      </c>
      <c r="E40" s="64">
        <v>4</v>
      </c>
      <c r="F40" s="73">
        <v>0</v>
      </c>
      <c r="G40" s="54">
        <f t="shared" si="2"/>
        <v>0</v>
      </c>
      <c r="H40" s="8"/>
    </row>
    <row r="41" spans="1:8" ht="12.75" customHeight="1" x14ac:dyDescent="0.2">
      <c r="A41" s="47">
        <v>28</v>
      </c>
      <c r="B41" s="57"/>
      <c r="C41" s="33" t="s">
        <v>61</v>
      </c>
      <c r="D41" s="50" t="s">
        <v>56</v>
      </c>
      <c r="E41" s="64">
        <v>18</v>
      </c>
      <c r="F41" s="73">
        <v>0</v>
      </c>
      <c r="G41" s="54">
        <f t="shared" si="2"/>
        <v>0</v>
      </c>
      <c r="H41" s="8"/>
    </row>
    <row r="42" spans="1:8" ht="12.75" customHeight="1" x14ac:dyDescent="0.2">
      <c r="A42" s="47">
        <v>29</v>
      </c>
      <c r="B42" s="33"/>
      <c r="C42" s="33" t="s">
        <v>117</v>
      </c>
      <c r="D42" s="50" t="s">
        <v>56</v>
      </c>
      <c r="E42" s="64">
        <v>1</v>
      </c>
      <c r="F42" s="73">
        <v>0</v>
      </c>
      <c r="G42" s="54">
        <f t="shared" si="2"/>
        <v>0</v>
      </c>
      <c r="H42" s="8"/>
    </row>
    <row r="43" spans="1:8" ht="12.75" customHeight="1" x14ac:dyDescent="0.2">
      <c r="A43" s="47">
        <v>30</v>
      </c>
      <c r="B43" s="33"/>
      <c r="C43" s="33" t="s">
        <v>118</v>
      </c>
      <c r="D43" s="50" t="s">
        <v>22</v>
      </c>
      <c r="E43" s="64">
        <v>1</v>
      </c>
      <c r="F43" s="73">
        <v>0</v>
      </c>
      <c r="G43" s="54">
        <f t="shared" si="2"/>
        <v>0</v>
      </c>
      <c r="H43" s="8"/>
    </row>
    <row r="44" spans="1:8" ht="12.75" customHeight="1" x14ac:dyDescent="0.2">
      <c r="A44" s="47">
        <v>31</v>
      </c>
      <c r="B44" s="33"/>
      <c r="C44" s="33" t="s">
        <v>119</v>
      </c>
      <c r="D44" s="50" t="s">
        <v>22</v>
      </c>
      <c r="E44" s="64">
        <v>1</v>
      </c>
      <c r="F44" s="73">
        <v>0</v>
      </c>
      <c r="G44" s="54">
        <f t="shared" si="2"/>
        <v>0</v>
      </c>
      <c r="H44" s="8"/>
    </row>
    <row r="45" spans="1:8" ht="12.75" customHeight="1" x14ac:dyDescent="0.2">
      <c r="A45" s="47">
        <v>32</v>
      </c>
      <c r="B45" s="33"/>
      <c r="C45" s="33" t="s">
        <v>120</v>
      </c>
      <c r="D45" s="50" t="s">
        <v>56</v>
      </c>
      <c r="E45" s="64">
        <v>3</v>
      </c>
      <c r="F45" s="73">
        <v>0</v>
      </c>
      <c r="G45" s="53">
        <f t="shared" ref="G45:G57" si="3">PRODUCT(E45,F45)</f>
        <v>0</v>
      </c>
      <c r="H45" s="8"/>
    </row>
    <row r="46" spans="1:8" ht="12.75" customHeight="1" x14ac:dyDescent="0.2">
      <c r="A46" s="47">
        <v>33</v>
      </c>
      <c r="B46" s="33"/>
      <c r="C46" s="33" t="s">
        <v>66</v>
      </c>
      <c r="D46" s="50" t="s">
        <v>56</v>
      </c>
      <c r="E46" s="64">
        <v>3</v>
      </c>
      <c r="F46" s="73">
        <v>0</v>
      </c>
      <c r="G46" s="54">
        <f t="shared" si="3"/>
        <v>0</v>
      </c>
      <c r="H46" s="8"/>
    </row>
    <row r="47" spans="1:8" ht="12.75" customHeight="1" x14ac:dyDescent="0.2">
      <c r="A47" s="47">
        <v>34</v>
      </c>
      <c r="B47" s="33"/>
      <c r="C47" s="33" t="s">
        <v>67</v>
      </c>
      <c r="D47" s="50" t="s">
        <v>56</v>
      </c>
      <c r="E47" s="64">
        <v>3</v>
      </c>
      <c r="F47" s="73">
        <v>0</v>
      </c>
      <c r="G47" s="53">
        <f t="shared" si="3"/>
        <v>0</v>
      </c>
      <c r="H47" s="8"/>
    </row>
    <row r="48" spans="1:8" ht="12.75" customHeight="1" x14ac:dyDescent="0.2">
      <c r="A48" s="47">
        <v>35</v>
      </c>
      <c r="B48" s="33"/>
      <c r="C48" s="33" t="s">
        <v>68</v>
      </c>
      <c r="D48" s="50" t="s">
        <v>56</v>
      </c>
      <c r="E48" s="64">
        <v>3</v>
      </c>
      <c r="F48" s="73">
        <v>0</v>
      </c>
      <c r="G48" s="53">
        <f t="shared" si="3"/>
        <v>0</v>
      </c>
      <c r="H48" s="8"/>
    </row>
    <row r="49" spans="1:8" ht="12.75" customHeight="1" x14ac:dyDescent="0.2">
      <c r="A49" s="47">
        <v>36</v>
      </c>
      <c r="B49" s="33"/>
      <c r="C49" s="33" t="s">
        <v>69</v>
      </c>
      <c r="D49" s="50" t="s">
        <v>56</v>
      </c>
      <c r="E49" s="64">
        <v>3</v>
      </c>
      <c r="F49" s="73">
        <v>0</v>
      </c>
      <c r="G49" s="54">
        <f t="shared" si="3"/>
        <v>0</v>
      </c>
      <c r="H49" s="8"/>
    </row>
    <row r="50" spans="1:8" ht="12.75" customHeight="1" x14ac:dyDescent="0.2">
      <c r="A50" s="47">
        <v>37</v>
      </c>
      <c r="B50" s="33"/>
      <c r="C50" s="33" t="s">
        <v>121</v>
      </c>
      <c r="D50" s="50" t="s">
        <v>22</v>
      </c>
      <c r="E50" s="64">
        <v>2</v>
      </c>
      <c r="F50" s="73">
        <v>0</v>
      </c>
      <c r="G50" s="53">
        <f t="shared" si="3"/>
        <v>0</v>
      </c>
      <c r="H50" s="8"/>
    </row>
    <row r="51" spans="1:8" ht="12.75" customHeight="1" x14ac:dyDescent="0.2">
      <c r="A51" s="47">
        <v>38</v>
      </c>
      <c r="B51" s="33"/>
      <c r="C51" s="33" t="s">
        <v>122</v>
      </c>
      <c r="D51" s="50" t="s">
        <v>56</v>
      </c>
      <c r="E51" s="64">
        <v>11</v>
      </c>
      <c r="F51" s="73">
        <v>0</v>
      </c>
      <c r="G51" s="54">
        <f t="shared" si="3"/>
        <v>0</v>
      </c>
      <c r="H51" s="8"/>
    </row>
    <row r="52" spans="1:8" ht="12.75" customHeight="1" x14ac:dyDescent="0.2">
      <c r="A52" s="47">
        <v>39</v>
      </c>
      <c r="B52" s="33"/>
      <c r="C52" s="33" t="s">
        <v>72</v>
      </c>
      <c r="D52" s="50" t="s">
        <v>56</v>
      </c>
      <c r="E52" s="64">
        <v>11</v>
      </c>
      <c r="F52" s="73">
        <v>0</v>
      </c>
      <c r="G52" s="53">
        <f t="shared" si="3"/>
        <v>0</v>
      </c>
      <c r="H52" s="8"/>
    </row>
    <row r="53" spans="1:8" ht="12.75" customHeight="1" x14ac:dyDescent="0.2">
      <c r="A53" s="47">
        <v>40</v>
      </c>
      <c r="B53" s="68"/>
      <c r="C53" s="33" t="s">
        <v>73</v>
      </c>
      <c r="D53" s="50" t="s">
        <v>56</v>
      </c>
      <c r="E53" s="64">
        <v>42</v>
      </c>
      <c r="F53" s="73">
        <v>0</v>
      </c>
      <c r="G53" s="54">
        <f t="shared" si="3"/>
        <v>0</v>
      </c>
      <c r="H53" s="8"/>
    </row>
    <row r="54" spans="1:8" ht="12.75" customHeight="1" x14ac:dyDescent="0.2">
      <c r="A54" s="47">
        <v>41</v>
      </c>
      <c r="B54" s="68"/>
      <c r="C54" s="33" t="s">
        <v>123</v>
      </c>
      <c r="D54" s="50" t="s">
        <v>75</v>
      </c>
      <c r="E54" s="64">
        <v>9</v>
      </c>
      <c r="F54" s="73">
        <v>0</v>
      </c>
      <c r="G54" s="54">
        <f t="shared" si="3"/>
        <v>0</v>
      </c>
      <c r="H54" s="8"/>
    </row>
    <row r="55" spans="1:8" ht="12.75" customHeight="1" x14ac:dyDescent="0.2">
      <c r="A55" s="47">
        <v>42</v>
      </c>
      <c r="B55" s="68"/>
      <c r="C55" s="33" t="s">
        <v>74</v>
      </c>
      <c r="D55" s="50" t="s">
        <v>75</v>
      </c>
      <c r="E55" s="64">
        <v>18</v>
      </c>
      <c r="F55" s="73">
        <v>0</v>
      </c>
      <c r="G55" s="54">
        <f t="shared" si="3"/>
        <v>0</v>
      </c>
      <c r="H55" s="8"/>
    </row>
    <row r="56" spans="1:8" ht="12.75" customHeight="1" x14ac:dyDescent="0.2">
      <c r="A56" s="47">
        <v>43</v>
      </c>
      <c r="B56" s="33"/>
      <c r="C56" s="33" t="s">
        <v>77</v>
      </c>
      <c r="D56" s="50" t="s">
        <v>75</v>
      </c>
      <c r="E56" s="64">
        <v>12</v>
      </c>
      <c r="F56" s="73">
        <v>0</v>
      </c>
      <c r="G56" s="54">
        <f t="shared" si="3"/>
        <v>0</v>
      </c>
      <c r="H56" s="8"/>
    </row>
    <row r="57" spans="1:8" ht="12.75" customHeight="1" x14ac:dyDescent="0.2">
      <c r="A57" s="47">
        <v>44</v>
      </c>
      <c r="B57" s="33"/>
      <c r="C57" s="33" t="s">
        <v>124</v>
      </c>
      <c r="D57" s="50" t="s">
        <v>75</v>
      </c>
      <c r="E57" s="64">
        <v>1</v>
      </c>
      <c r="F57" s="73">
        <v>0</v>
      </c>
      <c r="G57" s="54">
        <f t="shared" si="3"/>
        <v>0</v>
      </c>
      <c r="H57" s="8"/>
    </row>
    <row r="58" spans="1:8" ht="12.75" customHeight="1" x14ac:dyDescent="0.2">
      <c r="A58" s="47">
        <v>45</v>
      </c>
      <c r="B58" s="69"/>
      <c r="C58" s="33" t="s">
        <v>125</v>
      </c>
      <c r="D58" s="50" t="s">
        <v>75</v>
      </c>
      <c r="E58" s="64">
        <v>9</v>
      </c>
      <c r="F58" s="73">
        <v>0</v>
      </c>
      <c r="G58" s="54">
        <f t="shared" ref="G58:G63" si="4">PRODUCT(E58:F58)</f>
        <v>0</v>
      </c>
      <c r="H58" s="8"/>
    </row>
    <row r="59" spans="1:8" ht="12.75" customHeight="1" x14ac:dyDescent="0.2">
      <c r="A59" s="47">
        <v>46</v>
      </c>
      <c r="B59" s="69"/>
      <c r="C59" s="33" t="s">
        <v>78</v>
      </c>
      <c r="D59" s="50" t="s">
        <v>75</v>
      </c>
      <c r="E59" s="64">
        <v>18</v>
      </c>
      <c r="F59" s="73">
        <v>0</v>
      </c>
      <c r="G59" s="54">
        <f t="shared" si="4"/>
        <v>0</v>
      </c>
      <c r="H59" s="8"/>
    </row>
    <row r="60" spans="1:8" ht="12.75" customHeight="1" x14ac:dyDescent="0.2">
      <c r="A60" s="47">
        <v>47</v>
      </c>
      <c r="B60" s="33"/>
      <c r="C60" s="33" t="s">
        <v>80</v>
      </c>
      <c r="D60" s="50" t="s">
        <v>75</v>
      </c>
      <c r="E60" s="64">
        <v>12</v>
      </c>
      <c r="F60" s="73">
        <v>0</v>
      </c>
      <c r="G60" s="54">
        <f t="shared" si="4"/>
        <v>0</v>
      </c>
      <c r="H60" s="8"/>
    </row>
    <row r="61" spans="1:8" ht="12.75" customHeight="1" x14ac:dyDescent="0.2">
      <c r="A61" s="47">
        <v>48</v>
      </c>
      <c r="B61" s="33"/>
      <c r="C61" s="33" t="s">
        <v>126</v>
      </c>
      <c r="D61" s="50" t="s">
        <v>75</v>
      </c>
      <c r="E61" s="64">
        <v>1</v>
      </c>
      <c r="F61" s="73">
        <v>0</v>
      </c>
      <c r="G61" s="54">
        <f t="shared" si="4"/>
        <v>0</v>
      </c>
      <c r="H61" s="8"/>
    </row>
    <row r="62" spans="1:8" ht="12.75" customHeight="1" x14ac:dyDescent="0.2">
      <c r="A62" s="47">
        <v>49</v>
      </c>
      <c r="B62" s="69"/>
      <c r="C62" s="33" t="s">
        <v>81</v>
      </c>
      <c r="D62" s="50" t="s">
        <v>56</v>
      </c>
      <c r="E62" s="64">
        <v>2</v>
      </c>
      <c r="F62" s="73">
        <v>0</v>
      </c>
      <c r="G62" s="54">
        <f t="shared" si="4"/>
        <v>0</v>
      </c>
      <c r="H62" s="8"/>
    </row>
    <row r="63" spans="1:8" ht="25.5" customHeight="1" x14ac:dyDescent="0.2">
      <c r="A63" s="47">
        <v>50</v>
      </c>
      <c r="B63" s="33"/>
      <c r="C63" s="33" t="s">
        <v>82</v>
      </c>
      <c r="D63" s="50" t="s">
        <v>22</v>
      </c>
      <c r="E63" s="64">
        <v>1</v>
      </c>
      <c r="F63" s="73">
        <v>0</v>
      </c>
      <c r="G63" s="54">
        <f t="shared" si="4"/>
        <v>0</v>
      </c>
      <c r="H63" s="8"/>
    </row>
    <row r="64" spans="1:8" ht="12.75" customHeight="1" x14ac:dyDescent="0.2">
      <c r="A64" s="47">
        <v>51</v>
      </c>
      <c r="B64" s="33"/>
      <c r="C64" s="33" t="s">
        <v>29</v>
      </c>
      <c r="D64" s="50" t="s">
        <v>18</v>
      </c>
      <c r="E64" s="64"/>
      <c r="F64" s="64"/>
      <c r="G64" s="53">
        <f>SUM(G21:G63)</f>
        <v>0</v>
      </c>
      <c r="H64" s="12"/>
    </row>
    <row r="65" spans="1:8" ht="12.75" customHeight="1" x14ac:dyDescent="0.2">
      <c r="A65" s="47"/>
      <c r="B65" s="33"/>
      <c r="C65" s="33"/>
      <c r="D65" s="50"/>
      <c r="E65" s="64"/>
      <c r="F65" s="64"/>
      <c r="G65" s="53"/>
      <c r="H65" s="12"/>
    </row>
    <row r="66" spans="1:8" ht="12.75" customHeight="1" x14ac:dyDescent="0.2">
      <c r="A66" s="62"/>
      <c r="B66" s="62"/>
      <c r="C66" s="62"/>
      <c r="D66" s="50"/>
      <c r="E66" s="64"/>
      <c r="F66" s="64"/>
      <c r="G66" s="62"/>
      <c r="H66" s="4"/>
    </row>
    <row r="67" spans="1:8" ht="12.75" customHeight="1" x14ac:dyDescent="0.2">
      <c r="A67" s="47">
        <v>52</v>
      </c>
      <c r="B67" s="48"/>
      <c r="C67" s="49" t="s">
        <v>127</v>
      </c>
      <c r="D67" s="50"/>
      <c r="E67" s="64"/>
      <c r="F67" s="64"/>
      <c r="G67" s="33"/>
      <c r="H67" s="8"/>
    </row>
    <row r="68" spans="1:8" ht="12.75" customHeight="1" x14ac:dyDescent="0.2">
      <c r="A68" s="47">
        <v>53</v>
      </c>
      <c r="B68" s="33"/>
      <c r="C68" s="33" t="s">
        <v>95</v>
      </c>
      <c r="D68" s="50" t="s">
        <v>22</v>
      </c>
      <c r="E68" s="64">
        <v>1</v>
      </c>
      <c r="F68" s="65" t="s">
        <v>46</v>
      </c>
      <c r="G68" s="65" t="s">
        <v>46</v>
      </c>
      <c r="H68" s="8"/>
    </row>
    <row r="69" spans="1:8" ht="12.75" customHeight="1" x14ac:dyDescent="0.2">
      <c r="A69" s="47">
        <v>54</v>
      </c>
      <c r="B69" s="33"/>
      <c r="C69" s="33" t="s">
        <v>29</v>
      </c>
      <c r="D69" s="50" t="s">
        <v>18</v>
      </c>
      <c r="E69" s="64"/>
      <c r="F69" s="63"/>
      <c r="G69" s="53">
        <f>SUM(G67:G68)</f>
        <v>0</v>
      </c>
      <c r="H69" s="12"/>
    </row>
    <row r="70" spans="1:8" ht="12.75" customHeight="1" x14ac:dyDescent="0.2">
      <c r="A70" s="47"/>
      <c r="B70" s="33"/>
      <c r="C70" s="33"/>
      <c r="D70" s="50"/>
      <c r="E70" s="64"/>
      <c r="F70" s="63"/>
      <c r="G70" s="53"/>
      <c r="H70" s="12"/>
    </row>
    <row r="71" spans="1:8" ht="12.75" customHeight="1" x14ac:dyDescent="0.2">
      <c r="A71" s="47"/>
      <c r="B71" s="57"/>
      <c r="C71" s="33"/>
      <c r="D71" s="50"/>
      <c r="E71" s="64"/>
      <c r="F71" s="63"/>
      <c r="G71" s="53"/>
      <c r="H71" s="12"/>
    </row>
    <row r="72" spans="1:8" ht="12.75" customHeight="1" x14ac:dyDescent="0.2">
      <c r="A72" s="47">
        <v>55</v>
      </c>
      <c r="B72" s="48"/>
      <c r="C72" s="49" t="s">
        <v>128</v>
      </c>
      <c r="D72" s="50"/>
      <c r="E72" s="64"/>
      <c r="F72" s="64"/>
      <c r="G72" s="33"/>
      <c r="H72" s="8"/>
    </row>
    <row r="73" spans="1:8" ht="12.75" customHeight="1" x14ac:dyDescent="0.2">
      <c r="A73" s="47">
        <v>56</v>
      </c>
      <c r="B73" s="33"/>
      <c r="C73" s="33" t="s">
        <v>95</v>
      </c>
      <c r="D73" s="50" t="s">
        <v>129</v>
      </c>
      <c r="E73" s="64">
        <v>1</v>
      </c>
      <c r="F73" s="65" t="s">
        <v>46</v>
      </c>
      <c r="G73" s="65" t="s">
        <v>46</v>
      </c>
      <c r="H73" s="8"/>
    </row>
    <row r="74" spans="1:8" ht="12.75" customHeight="1" x14ac:dyDescent="0.2">
      <c r="A74" s="47">
        <v>57</v>
      </c>
      <c r="B74" s="33"/>
      <c r="C74" s="33" t="s">
        <v>29</v>
      </c>
      <c r="D74" s="50" t="s">
        <v>18</v>
      </c>
      <c r="E74" s="63"/>
      <c r="F74" s="63"/>
      <c r="G74" s="53">
        <f>SUM(G72:G73)</f>
        <v>0</v>
      </c>
      <c r="H74" s="12"/>
    </row>
    <row r="75" spans="1:8" ht="12.75" customHeight="1" x14ac:dyDescent="0.2">
      <c r="A75" s="47"/>
      <c r="B75" s="33"/>
      <c r="C75" s="33"/>
      <c r="D75" s="50"/>
      <c r="E75" s="33"/>
      <c r="F75" s="63"/>
      <c r="G75" s="53"/>
      <c r="H75" s="12"/>
    </row>
    <row r="76" spans="1:8" ht="12.75" customHeight="1" x14ac:dyDescent="0.2">
      <c r="A76" s="47"/>
      <c r="B76" s="33"/>
      <c r="C76" s="33"/>
      <c r="D76" s="50"/>
      <c r="E76" s="33"/>
      <c r="F76" s="63"/>
      <c r="G76" s="53"/>
      <c r="H76" s="12"/>
    </row>
    <row r="77" spans="1:8" ht="12.75" customHeight="1" x14ac:dyDescent="0.2">
      <c r="A77" s="47">
        <v>58</v>
      </c>
      <c r="B77" s="48" t="s">
        <v>18</v>
      </c>
      <c r="C77" s="49" t="s">
        <v>104</v>
      </c>
      <c r="D77" s="50"/>
      <c r="E77" s="64"/>
      <c r="F77" s="64"/>
      <c r="G77" s="53"/>
      <c r="H77" s="12"/>
    </row>
    <row r="78" spans="1:8" ht="12.75" customHeight="1" x14ac:dyDescent="0.2">
      <c r="A78" s="47">
        <v>59</v>
      </c>
      <c r="B78" s="48"/>
      <c r="C78" s="33" t="s">
        <v>130</v>
      </c>
      <c r="D78" s="50" t="s">
        <v>22</v>
      </c>
      <c r="E78" s="64">
        <v>1</v>
      </c>
      <c r="F78" s="73">
        <v>0</v>
      </c>
      <c r="G78" s="53">
        <f t="shared" ref="G78:G80" si="5">PRODUCT(E78,F78)</f>
        <v>0</v>
      </c>
      <c r="H78" s="12"/>
    </row>
    <row r="79" spans="1:8" ht="12.75" customHeight="1" x14ac:dyDescent="0.2">
      <c r="A79" s="47">
        <v>60</v>
      </c>
      <c r="B79" s="48"/>
      <c r="C79" s="33" t="s">
        <v>97</v>
      </c>
      <c r="D79" s="50" t="s">
        <v>22</v>
      </c>
      <c r="E79" s="64">
        <v>1</v>
      </c>
      <c r="F79" s="73">
        <v>0</v>
      </c>
      <c r="G79" s="53">
        <f t="shared" si="5"/>
        <v>0</v>
      </c>
      <c r="H79" s="12"/>
    </row>
    <row r="80" spans="1:8" ht="12.75" customHeight="1" x14ac:dyDescent="0.2">
      <c r="A80" s="47">
        <v>61</v>
      </c>
      <c r="B80" s="48"/>
      <c r="C80" s="33" t="s">
        <v>98</v>
      </c>
      <c r="D80" s="50" t="s">
        <v>22</v>
      </c>
      <c r="E80" s="64">
        <v>4</v>
      </c>
      <c r="F80" s="73">
        <v>0</v>
      </c>
      <c r="G80" s="54">
        <f t="shared" si="5"/>
        <v>0</v>
      </c>
      <c r="H80" s="12"/>
    </row>
    <row r="81" spans="1:8" ht="12.75" customHeight="1" x14ac:dyDescent="0.2">
      <c r="A81" s="47">
        <v>62</v>
      </c>
      <c r="B81" s="33"/>
      <c r="C81" s="33" t="s">
        <v>29</v>
      </c>
      <c r="D81" s="57" t="s">
        <v>18</v>
      </c>
      <c r="E81" s="33"/>
      <c r="F81" s="63"/>
      <c r="G81" s="53">
        <f>SUM(G77:G80)</f>
        <v>0</v>
      </c>
      <c r="H81" s="12"/>
    </row>
    <row r="82" spans="1:8" ht="12.75" customHeight="1" x14ac:dyDescent="0.2">
      <c r="A82" s="47"/>
      <c r="B82" s="33"/>
      <c r="C82" s="33"/>
      <c r="D82" s="57"/>
      <c r="E82" s="33"/>
      <c r="F82" s="63"/>
      <c r="G82" s="53"/>
      <c r="H82" s="12"/>
    </row>
    <row r="83" spans="1:8" ht="12.75" customHeight="1" x14ac:dyDescent="0.2">
      <c r="A83" s="47"/>
      <c r="B83" s="33"/>
      <c r="C83" s="33"/>
      <c r="D83" s="57"/>
      <c r="E83" s="33"/>
      <c r="F83" s="63"/>
      <c r="G83" s="53"/>
      <c r="H83" s="12"/>
    </row>
    <row r="84" spans="1:8" ht="12.75" customHeight="1" x14ac:dyDescent="0.2">
      <c r="A84" s="47">
        <v>63</v>
      </c>
      <c r="B84" s="33" t="s">
        <v>32</v>
      </c>
      <c r="C84" s="33" t="s">
        <v>33</v>
      </c>
      <c r="D84" s="57"/>
      <c r="E84" s="33"/>
      <c r="F84" s="33"/>
      <c r="G84" s="70"/>
      <c r="H84" s="16"/>
    </row>
    <row r="85" spans="1:8" ht="15.75" customHeight="1" x14ac:dyDescent="0.2">
      <c r="A85" s="47">
        <v>64</v>
      </c>
      <c r="B85" s="33"/>
      <c r="C85" s="71" t="s">
        <v>34</v>
      </c>
      <c r="D85" s="72"/>
      <c r="E85" s="72"/>
      <c r="F85" s="72"/>
      <c r="G85" s="72"/>
      <c r="H85" s="16"/>
    </row>
    <row r="86" spans="1:8" ht="15.75" customHeight="1" x14ac:dyDescent="0.2">
      <c r="A86" s="47"/>
      <c r="B86" s="33"/>
      <c r="C86" s="72"/>
      <c r="D86" s="72"/>
      <c r="E86" s="72"/>
      <c r="F86" s="72"/>
      <c r="G86" s="72"/>
      <c r="H86" s="16"/>
    </row>
    <row r="87" spans="1:8" ht="15.75" customHeight="1" x14ac:dyDescent="0.2">
      <c r="A87" s="47"/>
      <c r="B87" s="33"/>
      <c r="C87" s="72"/>
      <c r="D87" s="72"/>
      <c r="E87" s="72"/>
      <c r="F87" s="72"/>
      <c r="G87" s="72"/>
      <c r="H87" s="16"/>
    </row>
    <row r="88" spans="1:8" ht="15.75" customHeight="1" x14ac:dyDescent="0.2">
      <c r="A88" s="47"/>
      <c r="B88" s="33"/>
      <c r="C88" s="72"/>
      <c r="D88" s="72"/>
      <c r="E88" s="72"/>
      <c r="F88" s="72"/>
      <c r="G88" s="72"/>
      <c r="H88" s="16"/>
    </row>
    <row r="89" spans="1:8" ht="12.75" customHeight="1" x14ac:dyDescent="0.2">
      <c r="A89" s="47"/>
      <c r="B89" s="33"/>
      <c r="C89" s="33"/>
      <c r="D89" s="57"/>
      <c r="E89" s="33"/>
      <c r="F89" s="33"/>
      <c r="G89" s="70"/>
      <c r="H89" s="16"/>
    </row>
    <row r="90" spans="1:8" ht="12.75" customHeight="1" x14ac:dyDescent="0.2">
      <c r="A90" s="47"/>
      <c r="B90" s="33"/>
      <c r="C90" s="33"/>
      <c r="D90" s="57"/>
      <c r="E90" s="33"/>
      <c r="F90" s="33"/>
      <c r="G90" s="70"/>
      <c r="H90" s="16"/>
    </row>
    <row r="91" spans="1:8" ht="12.75" customHeight="1" x14ac:dyDescent="0.2">
      <c r="A91" s="47">
        <v>65</v>
      </c>
      <c r="B91" s="33" t="s">
        <v>35</v>
      </c>
      <c r="C91" s="33" t="s">
        <v>36</v>
      </c>
      <c r="D91" s="57"/>
      <c r="E91" s="33"/>
      <c r="F91" s="60"/>
      <c r="G91" s="60"/>
      <c r="H91" s="6"/>
    </row>
    <row r="92" spans="1:8" ht="12.75" customHeight="1" x14ac:dyDescent="0.2">
      <c r="A92" s="47">
        <v>66</v>
      </c>
      <c r="B92" s="33" t="s">
        <v>37</v>
      </c>
      <c r="C92" s="60" t="s">
        <v>38</v>
      </c>
      <c r="D92" s="57"/>
      <c r="E92" s="33"/>
      <c r="F92" s="60"/>
      <c r="G92" s="60"/>
      <c r="H92" s="6"/>
    </row>
    <row r="93" spans="1:8" ht="12.75" customHeight="1" x14ac:dyDescent="0.2">
      <c r="A93" s="47"/>
      <c r="B93" s="33"/>
      <c r="C93" s="60"/>
      <c r="D93" s="57"/>
      <c r="E93" s="33"/>
      <c r="F93" s="60"/>
      <c r="G93" s="60"/>
      <c r="H93" s="6"/>
    </row>
    <row r="94" spans="1:8" ht="12.75" customHeight="1" x14ac:dyDescent="0.2">
      <c r="A94" s="47"/>
      <c r="B94" s="33"/>
      <c r="C94" s="60"/>
      <c r="D94" s="57"/>
      <c r="E94" s="33"/>
      <c r="F94" s="60"/>
      <c r="G94" s="60"/>
      <c r="H94" s="6"/>
    </row>
    <row r="95" spans="1:8" ht="12.75" customHeight="1" x14ac:dyDescent="0.2">
      <c r="A95" s="68" t="s">
        <v>18</v>
      </c>
      <c r="B95" s="68"/>
      <c r="C95" s="68"/>
      <c r="D95" s="68"/>
      <c r="E95" s="68"/>
      <c r="F95" s="68"/>
      <c r="G95" s="68"/>
      <c r="H95" s="18"/>
    </row>
    <row r="96" spans="1:8" ht="12.75" customHeight="1" x14ac:dyDescent="0.2">
      <c r="A96" s="68"/>
      <c r="B96" s="68"/>
      <c r="C96" s="68"/>
      <c r="D96" s="68"/>
      <c r="E96" s="68"/>
      <c r="F96" s="68"/>
      <c r="G96" s="68"/>
      <c r="H96" s="18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heetProtection algorithmName="SHA-512" hashValue="5mF8rZIMhFenVjpkXRBCJYsrQwT/pOKwToGhKzIGUbEFgYeF/bpd7tZaaV9e10MHXn3ylclUgyQx8PNTXURjvg==" saltValue="KWShIPppSOXw85OSXaKZLg==" spinCount="100000" sheet="1" objects="1" scenarios="1"/>
  <mergeCells count="14">
    <mergeCell ref="A1:B1"/>
    <mergeCell ref="C1:G1"/>
    <mergeCell ref="A3:B3"/>
    <mergeCell ref="C3:G3"/>
    <mergeCell ref="A4:B4"/>
    <mergeCell ref="C4:G4"/>
    <mergeCell ref="A2:B2"/>
    <mergeCell ref="C2:E2"/>
    <mergeCell ref="A5:B5"/>
    <mergeCell ref="A6:B6"/>
    <mergeCell ref="C6:G6"/>
    <mergeCell ref="A7:G7"/>
    <mergeCell ref="C85:G88"/>
    <mergeCell ref="C5:G5"/>
  </mergeCells>
  <printOptions gridLines="1"/>
  <pageMargins left="0.39370078740157483" right="0.19685039370078741" top="0.98425196850393704" bottom="0.78740157480314965" header="0" footer="0"/>
  <pageSetup paperSize="9" scale="70" orientation="portrait"/>
  <headerFooter>
    <oddHeader>&amp;LTomáš Vinšálek Dubenec 42 544 55 Dubenec&amp;CVÝKAZ VÝMĚR - VYTÁPĚNÍ - Revize 1 ZŠ Mládežnická 536, Trutnov Pavilon B1&amp;Rtel. 603 204 859 e-mail: vinsalek@vinsalek.cz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topLeftCell="A19" workbookViewId="0">
      <selection activeCell="C2" sqref="C2:E2"/>
    </sheetView>
  </sheetViews>
  <sheetFormatPr defaultColWidth="12.5703125" defaultRowHeight="15" customHeight="1" x14ac:dyDescent="0.2"/>
  <cols>
    <col min="1" max="1" width="5" customWidth="1"/>
    <col min="2" max="2" width="13.7109375" customWidth="1"/>
    <col min="3" max="3" width="48.7109375" customWidth="1"/>
    <col min="4" max="4" width="7.5703125" customWidth="1"/>
    <col min="5" max="5" width="11.140625" customWidth="1"/>
    <col min="6" max="6" width="16.42578125" customWidth="1"/>
    <col min="7" max="7" width="18.140625" customWidth="1"/>
    <col min="8" max="8" width="9.42578125" customWidth="1"/>
    <col min="9" max="26" width="7.5703125" customWidth="1"/>
  </cols>
  <sheetData>
    <row r="1" spans="1:8" ht="15" customHeight="1" x14ac:dyDescent="0.2">
      <c r="A1" s="61" t="s">
        <v>0</v>
      </c>
      <c r="B1" s="35"/>
      <c r="C1" s="61" t="s">
        <v>1</v>
      </c>
      <c r="D1" s="36"/>
      <c r="E1" s="36"/>
      <c r="F1" s="36"/>
      <c r="G1" s="35"/>
      <c r="H1" s="1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61" t="s">
        <v>2</v>
      </c>
      <c r="B3" s="35"/>
      <c r="C3" s="61" t="s">
        <v>3</v>
      </c>
      <c r="D3" s="36"/>
      <c r="E3" s="36"/>
      <c r="F3" s="36"/>
      <c r="G3" s="35"/>
      <c r="H3" s="1"/>
    </row>
    <row r="4" spans="1:8" ht="15" customHeight="1" x14ac:dyDescent="0.2">
      <c r="A4" s="61" t="s">
        <v>4</v>
      </c>
      <c r="B4" s="35"/>
      <c r="C4" s="37" t="s">
        <v>5</v>
      </c>
      <c r="D4" s="36"/>
      <c r="E4" s="36"/>
      <c r="F4" s="36"/>
      <c r="G4" s="35"/>
      <c r="H4" s="1"/>
    </row>
    <row r="5" spans="1:8" ht="15" customHeight="1" x14ac:dyDescent="0.2">
      <c r="A5" s="61" t="s">
        <v>6</v>
      </c>
      <c r="B5" s="35"/>
      <c r="C5" s="61" t="s">
        <v>7</v>
      </c>
      <c r="D5" s="36"/>
      <c r="E5" s="36"/>
      <c r="F5" s="36"/>
      <c r="G5" s="35"/>
      <c r="H5" s="1"/>
    </row>
    <row r="6" spans="1:8" ht="15" customHeight="1" x14ac:dyDescent="0.2">
      <c r="A6" s="61" t="s">
        <v>39</v>
      </c>
      <c r="B6" s="35"/>
      <c r="C6" s="61" t="s">
        <v>131</v>
      </c>
      <c r="D6" s="36"/>
      <c r="E6" s="36"/>
      <c r="F6" s="36"/>
      <c r="G6" s="35"/>
      <c r="H6" s="1"/>
    </row>
    <row r="7" spans="1:8" ht="24.75" customHeight="1" x14ac:dyDescent="0.35">
      <c r="A7" s="38" t="s">
        <v>41</v>
      </c>
      <c r="B7" s="36"/>
      <c r="C7" s="36"/>
      <c r="D7" s="36"/>
      <c r="E7" s="36"/>
      <c r="F7" s="36"/>
      <c r="G7" s="35"/>
      <c r="H7" s="2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3"/>
    </row>
    <row r="9" spans="1:8" ht="12.7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3"/>
    </row>
    <row r="10" spans="1:8" ht="12.75" customHeight="1" x14ac:dyDescent="0.2">
      <c r="A10" s="62"/>
      <c r="B10" s="62"/>
      <c r="C10" s="62"/>
      <c r="D10" s="62"/>
      <c r="E10" s="62"/>
      <c r="F10" s="62"/>
      <c r="G10" s="62"/>
      <c r="H10" s="4"/>
    </row>
    <row r="11" spans="1:8" ht="12.75" customHeight="1" x14ac:dyDescent="0.2">
      <c r="A11" s="62"/>
      <c r="B11" s="62"/>
      <c r="C11" s="62"/>
      <c r="D11" s="62"/>
      <c r="E11" s="62"/>
      <c r="F11" s="62"/>
      <c r="G11" s="62"/>
      <c r="H11" s="4"/>
    </row>
    <row r="12" spans="1:8" ht="12.75" customHeight="1" x14ac:dyDescent="0.2">
      <c r="A12" s="47">
        <v>1</v>
      </c>
      <c r="B12" s="60"/>
      <c r="C12" s="49" t="s">
        <v>42</v>
      </c>
      <c r="D12" s="33"/>
      <c r="E12" s="63"/>
      <c r="F12" s="63"/>
      <c r="G12" s="63"/>
      <c r="H12" s="9"/>
    </row>
    <row r="13" spans="1:8" ht="12.75" customHeight="1" x14ac:dyDescent="0.2">
      <c r="A13" s="47">
        <v>2</v>
      </c>
      <c r="B13" s="60" t="s">
        <v>18</v>
      </c>
      <c r="C13" s="33" t="s">
        <v>132</v>
      </c>
      <c r="D13" s="50" t="s">
        <v>22</v>
      </c>
      <c r="E13" s="64">
        <v>1</v>
      </c>
      <c r="F13" s="64">
        <f>SUM(G21:G47)</f>
        <v>0</v>
      </c>
      <c r="G13" s="53">
        <f>PRODUCT(E13:F13)</f>
        <v>0</v>
      </c>
      <c r="H13" s="12"/>
    </row>
    <row r="14" spans="1:8" ht="12.75" customHeight="1" x14ac:dyDescent="0.2">
      <c r="A14" s="47">
        <v>3</v>
      </c>
      <c r="B14" s="60" t="s">
        <v>18</v>
      </c>
      <c r="C14" s="33" t="s">
        <v>133</v>
      </c>
      <c r="D14" s="50" t="s">
        <v>22</v>
      </c>
      <c r="E14" s="64">
        <v>1</v>
      </c>
      <c r="F14" s="65" t="s">
        <v>46</v>
      </c>
      <c r="G14" s="66" t="s">
        <v>46</v>
      </c>
      <c r="H14" s="12"/>
    </row>
    <row r="15" spans="1:8" ht="12.75" customHeight="1" x14ac:dyDescent="0.2">
      <c r="A15" s="47">
        <v>4</v>
      </c>
      <c r="B15" s="60"/>
      <c r="C15" s="33" t="s">
        <v>134</v>
      </c>
      <c r="D15" s="50" t="s">
        <v>22</v>
      </c>
      <c r="E15" s="64">
        <v>1</v>
      </c>
      <c r="F15" s="65" t="s">
        <v>46</v>
      </c>
      <c r="G15" s="66" t="s">
        <v>46</v>
      </c>
      <c r="H15" s="12"/>
    </row>
    <row r="16" spans="1:8" ht="12.75" customHeight="1" x14ac:dyDescent="0.2">
      <c r="A16" s="47">
        <v>5</v>
      </c>
      <c r="B16" s="60" t="s">
        <v>18</v>
      </c>
      <c r="C16" s="33" t="s">
        <v>135</v>
      </c>
      <c r="D16" s="50" t="s">
        <v>22</v>
      </c>
      <c r="E16" s="64">
        <v>1</v>
      </c>
      <c r="F16" s="64">
        <f>SUM(G61:G64)</f>
        <v>0</v>
      </c>
      <c r="G16" s="53">
        <f t="shared" ref="G16:G17" si="0">PRODUCT(E16:F16)</f>
        <v>0</v>
      </c>
      <c r="H16" s="12"/>
    </row>
    <row r="17" spans="1:8" ht="12.75" customHeight="1" x14ac:dyDescent="0.2">
      <c r="A17" s="47">
        <v>6</v>
      </c>
      <c r="B17" s="60" t="s">
        <v>18</v>
      </c>
      <c r="C17" s="33" t="s">
        <v>136</v>
      </c>
      <c r="D17" s="50"/>
      <c r="E17" s="67">
        <v>0.02</v>
      </c>
      <c r="F17" s="64">
        <f>SUM(G12:G16)</f>
        <v>0</v>
      </c>
      <c r="G17" s="53">
        <f t="shared" si="0"/>
        <v>0</v>
      </c>
      <c r="H17" s="12"/>
    </row>
    <row r="18" spans="1:8" ht="12.75" customHeight="1" x14ac:dyDescent="0.2">
      <c r="A18" s="47">
        <v>7</v>
      </c>
      <c r="B18" s="60"/>
      <c r="C18" s="33" t="s">
        <v>29</v>
      </c>
      <c r="D18" s="50"/>
      <c r="E18" s="63"/>
      <c r="F18" s="64"/>
      <c r="G18" s="53">
        <f>SUM(G13:G17)</f>
        <v>0</v>
      </c>
      <c r="H18" s="12"/>
    </row>
    <row r="19" spans="1:8" ht="12.75" customHeight="1" x14ac:dyDescent="0.2">
      <c r="A19" s="62"/>
      <c r="B19" s="62"/>
      <c r="C19" s="62"/>
      <c r="D19" s="50"/>
      <c r="E19" s="62"/>
      <c r="F19" s="64"/>
      <c r="G19" s="62"/>
      <c r="H19" s="4"/>
    </row>
    <row r="20" spans="1:8" ht="12.75" customHeight="1" x14ac:dyDescent="0.2">
      <c r="A20" s="62"/>
      <c r="B20" s="62"/>
      <c r="C20" s="62"/>
      <c r="D20" s="50"/>
      <c r="E20" s="62"/>
      <c r="F20" s="64"/>
      <c r="G20" s="62"/>
      <c r="H20" s="4"/>
    </row>
    <row r="21" spans="1:8" ht="12.75" customHeight="1" x14ac:dyDescent="0.2">
      <c r="A21" s="47">
        <v>8</v>
      </c>
      <c r="B21" s="48"/>
      <c r="C21" s="49" t="s">
        <v>132</v>
      </c>
      <c r="D21" s="50"/>
      <c r="E21" s="33"/>
      <c r="F21" s="64"/>
      <c r="G21" s="33"/>
      <c r="H21" s="8"/>
    </row>
    <row r="22" spans="1:8" ht="12.75" customHeight="1" x14ac:dyDescent="0.2">
      <c r="A22" s="47">
        <v>9</v>
      </c>
      <c r="B22" s="52"/>
      <c r="C22" s="33" t="s">
        <v>137</v>
      </c>
      <c r="D22" s="50" t="s">
        <v>22</v>
      </c>
      <c r="E22" s="64">
        <v>1</v>
      </c>
      <c r="F22" s="73">
        <v>0</v>
      </c>
      <c r="G22" s="53">
        <f t="shared" ref="G22:G27" si="1">PRODUCT(E22,F22)</f>
        <v>0</v>
      </c>
      <c r="H22" s="8"/>
    </row>
    <row r="23" spans="1:8" ht="12.75" customHeight="1" x14ac:dyDescent="0.2">
      <c r="A23" s="47">
        <v>10</v>
      </c>
      <c r="B23" s="33"/>
      <c r="C23" s="33" t="s">
        <v>138</v>
      </c>
      <c r="D23" s="50" t="s">
        <v>22</v>
      </c>
      <c r="E23" s="64">
        <v>1</v>
      </c>
      <c r="F23" s="73">
        <v>0</v>
      </c>
      <c r="G23" s="54">
        <f t="shared" si="1"/>
        <v>0</v>
      </c>
      <c r="H23" s="8"/>
    </row>
    <row r="24" spans="1:8" ht="12.75" customHeight="1" x14ac:dyDescent="0.2">
      <c r="A24" s="47">
        <v>11</v>
      </c>
      <c r="B24" s="33"/>
      <c r="C24" s="33" t="s">
        <v>139</v>
      </c>
      <c r="D24" s="50" t="s">
        <v>22</v>
      </c>
      <c r="E24" s="64">
        <v>1</v>
      </c>
      <c r="F24" s="73">
        <v>0</v>
      </c>
      <c r="G24" s="54">
        <f t="shared" si="1"/>
        <v>0</v>
      </c>
      <c r="H24" s="8"/>
    </row>
    <row r="25" spans="1:8" ht="12.75" customHeight="1" x14ac:dyDescent="0.2">
      <c r="A25" s="47">
        <v>12</v>
      </c>
      <c r="B25" s="33"/>
      <c r="C25" s="33" t="s">
        <v>54</v>
      </c>
      <c r="D25" s="50" t="s">
        <v>22</v>
      </c>
      <c r="E25" s="64">
        <v>1</v>
      </c>
      <c r="F25" s="73">
        <v>0</v>
      </c>
      <c r="G25" s="54">
        <f t="shared" si="1"/>
        <v>0</v>
      </c>
      <c r="H25" s="8"/>
    </row>
    <row r="26" spans="1:8" ht="12.75" customHeight="1" x14ac:dyDescent="0.2">
      <c r="A26" s="47">
        <v>13</v>
      </c>
      <c r="B26" s="33"/>
      <c r="C26" s="33" t="s">
        <v>57</v>
      </c>
      <c r="D26" s="50" t="s">
        <v>56</v>
      </c>
      <c r="E26" s="64">
        <v>1</v>
      </c>
      <c r="F26" s="73">
        <v>0</v>
      </c>
      <c r="G26" s="54">
        <f t="shared" si="1"/>
        <v>0</v>
      </c>
      <c r="H26" s="8"/>
    </row>
    <row r="27" spans="1:8" ht="12.75" customHeight="1" x14ac:dyDescent="0.2">
      <c r="A27" s="47">
        <v>14</v>
      </c>
      <c r="B27" s="33"/>
      <c r="C27" s="33" t="s">
        <v>140</v>
      </c>
      <c r="D27" s="50" t="s">
        <v>56</v>
      </c>
      <c r="E27" s="64">
        <v>1</v>
      </c>
      <c r="F27" s="73">
        <v>0</v>
      </c>
      <c r="G27" s="54">
        <f t="shared" si="1"/>
        <v>0</v>
      </c>
      <c r="H27" s="8"/>
    </row>
    <row r="28" spans="1:8" ht="12.75" customHeight="1" x14ac:dyDescent="0.2">
      <c r="A28" s="47">
        <v>15</v>
      </c>
      <c r="B28" s="57"/>
      <c r="C28" s="33" t="s">
        <v>61</v>
      </c>
      <c r="D28" s="50" t="s">
        <v>56</v>
      </c>
      <c r="E28" s="64">
        <v>6</v>
      </c>
      <c r="F28" s="73">
        <v>0</v>
      </c>
      <c r="G28" s="54">
        <f t="shared" ref="G28:G32" si="2">PRODUCT(E28:F28)</f>
        <v>0</v>
      </c>
      <c r="H28" s="8"/>
    </row>
    <row r="29" spans="1:8" ht="12.75" customHeight="1" x14ac:dyDescent="0.2">
      <c r="A29" s="47">
        <v>16</v>
      </c>
      <c r="B29" s="33"/>
      <c r="C29" s="33" t="s">
        <v>62</v>
      </c>
      <c r="D29" s="50" t="s">
        <v>56</v>
      </c>
      <c r="E29" s="64">
        <v>1</v>
      </c>
      <c r="F29" s="73">
        <v>0</v>
      </c>
      <c r="G29" s="54">
        <f t="shared" si="2"/>
        <v>0</v>
      </c>
      <c r="H29" s="8"/>
    </row>
    <row r="30" spans="1:8" ht="12.75" customHeight="1" x14ac:dyDescent="0.2">
      <c r="A30" s="47">
        <v>17</v>
      </c>
      <c r="B30" s="33"/>
      <c r="C30" s="33" t="s">
        <v>63</v>
      </c>
      <c r="D30" s="50" t="s">
        <v>56</v>
      </c>
      <c r="E30" s="64">
        <v>2</v>
      </c>
      <c r="F30" s="73">
        <v>0</v>
      </c>
      <c r="G30" s="54">
        <f t="shared" si="2"/>
        <v>0</v>
      </c>
      <c r="H30" s="8"/>
    </row>
    <row r="31" spans="1:8" ht="12.75" customHeight="1" x14ac:dyDescent="0.2">
      <c r="A31" s="47">
        <v>18</v>
      </c>
      <c r="B31" s="33"/>
      <c r="C31" s="33" t="s">
        <v>141</v>
      </c>
      <c r="D31" s="50" t="s">
        <v>56</v>
      </c>
      <c r="E31" s="64">
        <v>1</v>
      </c>
      <c r="F31" s="73">
        <v>0</v>
      </c>
      <c r="G31" s="54">
        <f t="shared" si="2"/>
        <v>0</v>
      </c>
      <c r="H31" s="8"/>
    </row>
    <row r="32" spans="1:8" ht="12.75" customHeight="1" x14ac:dyDescent="0.2">
      <c r="A32" s="47">
        <v>19</v>
      </c>
      <c r="B32" s="33"/>
      <c r="C32" s="33" t="s">
        <v>142</v>
      </c>
      <c r="D32" s="50" t="s">
        <v>56</v>
      </c>
      <c r="E32" s="64">
        <v>2</v>
      </c>
      <c r="F32" s="73">
        <v>0</v>
      </c>
      <c r="G32" s="54">
        <f t="shared" si="2"/>
        <v>0</v>
      </c>
      <c r="H32" s="8"/>
    </row>
    <row r="33" spans="1:8" ht="12.75" customHeight="1" x14ac:dyDescent="0.2">
      <c r="A33" s="47">
        <v>20</v>
      </c>
      <c r="B33" s="33"/>
      <c r="C33" s="33" t="s">
        <v>143</v>
      </c>
      <c r="D33" s="50" t="s">
        <v>56</v>
      </c>
      <c r="E33" s="64">
        <v>3</v>
      </c>
      <c r="F33" s="73">
        <v>0</v>
      </c>
      <c r="G33" s="53">
        <f t="shared" ref="G33:G43" si="3">PRODUCT(E33,F33)</f>
        <v>0</v>
      </c>
      <c r="H33" s="8"/>
    </row>
    <row r="34" spans="1:8" ht="12.75" customHeight="1" x14ac:dyDescent="0.2">
      <c r="A34" s="47">
        <v>21</v>
      </c>
      <c r="B34" s="33"/>
      <c r="C34" s="33" t="s">
        <v>66</v>
      </c>
      <c r="D34" s="50" t="s">
        <v>56</v>
      </c>
      <c r="E34" s="64">
        <v>3</v>
      </c>
      <c r="F34" s="73">
        <v>0</v>
      </c>
      <c r="G34" s="54">
        <f t="shared" si="3"/>
        <v>0</v>
      </c>
      <c r="H34" s="8"/>
    </row>
    <row r="35" spans="1:8" ht="12.75" customHeight="1" x14ac:dyDescent="0.2">
      <c r="A35" s="47">
        <v>22</v>
      </c>
      <c r="B35" s="33"/>
      <c r="C35" s="33" t="s">
        <v>67</v>
      </c>
      <c r="D35" s="50" t="s">
        <v>56</v>
      </c>
      <c r="E35" s="64">
        <v>3</v>
      </c>
      <c r="F35" s="73">
        <v>0</v>
      </c>
      <c r="G35" s="53">
        <f t="shared" si="3"/>
        <v>0</v>
      </c>
      <c r="H35" s="8"/>
    </row>
    <row r="36" spans="1:8" ht="12.75" customHeight="1" x14ac:dyDescent="0.2">
      <c r="A36" s="47">
        <v>23</v>
      </c>
      <c r="B36" s="33"/>
      <c r="C36" s="33" t="s">
        <v>68</v>
      </c>
      <c r="D36" s="50" t="s">
        <v>56</v>
      </c>
      <c r="E36" s="64">
        <v>3</v>
      </c>
      <c r="F36" s="73">
        <v>0</v>
      </c>
      <c r="G36" s="53">
        <f t="shared" si="3"/>
        <v>0</v>
      </c>
      <c r="H36" s="8"/>
    </row>
    <row r="37" spans="1:8" ht="12.75" customHeight="1" x14ac:dyDescent="0.2">
      <c r="A37" s="47">
        <v>24</v>
      </c>
      <c r="B37" s="33"/>
      <c r="C37" s="33" t="s">
        <v>69</v>
      </c>
      <c r="D37" s="50" t="s">
        <v>56</v>
      </c>
      <c r="E37" s="64">
        <v>3</v>
      </c>
      <c r="F37" s="73">
        <v>0</v>
      </c>
      <c r="G37" s="54">
        <f t="shared" si="3"/>
        <v>0</v>
      </c>
      <c r="H37" s="8"/>
    </row>
    <row r="38" spans="1:8" ht="12.75" customHeight="1" x14ac:dyDescent="0.2">
      <c r="A38" s="47">
        <v>25</v>
      </c>
      <c r="B38" s="33"/>
      <c r="C38" s="33" t="s">
        <v>144</v>
      </c>
      <c r="D38" s="50" t="s">
        <v>22</v>
      </c>
      <c r="E38" s="64">
        <v>2</v>
      </c>
      <c r="F38" s="73">
        <v>0</v>
      </c>
      <c r="G38" s="53">
        <f t="shared" si="3"/>
        <v>0</v>
      </c>
      <c r="H38" s="8"/>
    </row>
    <row r="39" spans="1:8" ht="12.75" customHeight="1" x14ac:dyDescent="0.2">
      <c r="A39" s="47">
        <v>26</v>
      </c>
      <c r="B39" s="33"/>
      <c r="C39" s="33" t="s">
        <v>145</v>
      </c>
      <c r="D39" s="50" t="s">
        <v>56</v>
      </c>
      <c r="E39" s="64">
        <v>3</v>
      </c>
      <c r="F39" s="73">
        <v>0</v>
      </c>
      <c r="G39" s="54">
        <f t="shared" si="3"/>
        <v>0</v>
      </c>
      <c r="H39" s="8"/>
    </row>
    <row r="40" spans="1:8" ht="12.75" customHeight="1" x14ac:dyDescent="0.2">
      <c r="A40" s="47">
        <v>27</v>
      </c>
      <c r="B40" s="33"/>
      <c r="C40" s="33" t="s">
        <v>72</v>
      </c>
      <c r="D40" s="50" t="s">
        <v>56</v>
      </c>
      <c r="E40" s="64">
        <v>3</v>
      </c>
      <c r="F40" s="73">
        <v>0</v>
      </c>
      <c r="G40" s="53">
        <f t="shared" si="3"/>
        <v>0</v>
      </c>
      <c r="H40" s="8"/>
    </row>
    <row r="41" spans="1:8" ht="12.75" customHeight="1" x14ac:dyDescent="0.2">
      <c r="A41" s="47">
        <v>28</v>
      </c>
      <c r="B41" s="68"/>
      <c r="C41" s="33" t="s">
        <v>73</v>
      </c>
      <c r="D41" s="50" t="s">
        <v>56</v>
      </c>
      <c r="E41" s="64">
        <v>14</v>
      </c>
      <c r="F41" s="73">
        <v>0</v>
      </c>
      <c r="G41" s="54">
        <f t="shared" si="3"/>
        <v>0</v>
      </c>
      <c r="H41" s="8"/>
    </row>
    <row r="42" spans="1:8" ht="12.75" customHeight="1" x14ac:dyDescent="0.2">
      <c r="A42" s="47">
        <v>29</v>
      </c>
      <c r="B42" s="68"/>
      <c r="C42" s="33" t="s">
        <v>76</v>
      </c>
      <c r="D42" s="50" t="s">
        <v>75</v>
      </c>
      <c r="E42" s="64">
        <v>12</v>
      </c>
      <c r="F42" s="73">
        <v>0</v>
      </c>
      <c r="G42" s="54">
        <f t="shared" si="3"/>
        <v>0</v>
      </c>
      <c r="H42" s="8"/>
    </row>
    <row r="43" spans="1:8" ht="12.75" customHeight="1" x14ac:dyDescent="0.2">
      <c r="A43" s="47">
        <v>30</v>
      </c>
      <c r="B43" s="33"/>
      <c r="C43" s="33" t="s">
        <v>77</v>
      </c>
      <c r="D43" s="50" t="s">
        <v>75</v>
      </c>
      <c r="E43" s="64">
        <v>9</v>
      </c>
      <c r="F43" s="73">
        <v>0</v>
      </c>
      <c r="G43" s="54">
        <f t="shared" si="3"/>
        <v>0</v>
      </c>
      <c r="H43" s="8"/>
    </row>
    <row r="44" spans="1:8" ht="12.75" customHeight="1" x14ac:dyDescent="0.2">
      <c r="A44" s="47">
        <v>31</v>
      </c>
      <c r="B44" s="33"/>
      <c r="C44" s="33" t="s">
        <v>79</v>
      </c>
      <c r="D44" s="50" t="s">
        <v>75</v>
      </c>
      <c r="E44" s="64">
        <v>12</v>
      </c>
      <c r="F44" s="73">
        <v>0</v>
      </c>
      <c r="G44" s="54">
        <f t="shared" ref="G44:G47" si="4">PRODUCT(E44:F44)</f>
        <v>0</v>
      </c>
      <c r="H44" s="8"/>
    </row>
    <row r="45" spans="1:8" ht="12.75" customHeight="1" x14ac:dyDescent="0.2">
      <c r="A45" s="47">
        <v>32</v>
      </c>
      <c r="B45" s="33"/>
      <c r="C45" s="33" t="s">
        <v>80</v>
      </c>
      <c r="D45" s="50" t="s">
        <v>75</v>
      </c>
      <c r="E45" s="64">
        <v>9</v>
      </c>
      <c r="F45" s="73">
        <v>0</v>
      </c>
      <c r="G45" s="54">
        <f t="shared" si="4"/>
        <v>0</v>
      </c>
      <c r="H45" s="8"/>
    </row>
    <row r="46" spans="1:8" ht="12.75" customHeight="1" x14ac:dyDescent="0.2">
      <c r="A46" s="47">
        <v>33</v>
      </c>
      <c r="B46" s="69"/>
      <c r="C46" s="33" t="s">
        <v>81</v>
      </c>
      <c r="D46" s="50" t="s">
        <v>56</v>
      </c>
      <c r="E46" s="64">
        <v>1</v>
      </c>
      <c r="F46" s="73">
        <v>0</v>
      </c>
      <c r="G46" s="54">
        <f t="shared" si="4"/>
        <v>0</v>
      </c>
      <c r="H46" s="8"/>
    </row>
    <row r="47" spans="1:8" ht="25.5" customHeight="1" x14ac:dyDescent="0.2">
      <c r="A47" s="47">
        <v>34</v>
      </c>
      <c r="B47" s="33"/>
      <c r="C47" s="33" t="s">
        <v>82</v>
      </c>
      <c r="D47" s="50" t="s">
        <v>22</v>
      </c>
      <c r="E47" s="64">
        <v>1</v>
      </c>
      <c r="F47" s="73">
        <v>0</v>
      </c>
      <c r="G47" s="54">
        <f t="shared" si="4"/>
        <v>0</v>
      </c>
      <c r="H47" s="8"/>
    </row>
    <row r="48" spans="1:8" ht="12.75" customHeight="1" x14ac:dyDescent="0.2">
      <c r="A48" s="47">
        <v>35</v>
      </c>
      <c r="B48" s="33"/>
      <c r="C48" s="33" t="s">
        <v>29</v>
      </c>
      <c r="D48" s="50" t="s">
        <v>18</v>
      </c>
      <c r="E48" s="64"/>
      <c r="F48" s="64"/>
      <c r="G48" s="53">
        <f>SUM(G21:G47)</f>
        <v>0</v>
      </c>
      <c r="H48" s="12"/>
    </row>
    <row r="49" spans="1:8" ht="12.75" customHeight="1" x14ac:dyDescent="0.2">
      <c r="A49" s="47"/>
      <c r="B49" s="33"/>
      <c r="C49" s="33"/>
      <c r="D49" s="50"/>
      <c r="E49" s="64"/>
      <c r="F49" s="64"/>
      <c r="G49" s="53"/>
      <c r="H49" s="12"/>
    </row>
    <row r="50" spans="1:8" ht="12.75" customHeight="1" x14ac:dyDescent="0.2">
      <c r="A50" s="62"/>
      <c r="B50" s="62"/>
      <c r="C50" s="62"/>
      <c r="D50" s="50"/>
      <c r="E50" s="64"/>
      <c r="F50" s="64"/>
      <c r="G50" s="62"/>
      <c r="H50" s="4"/>
    </row>
    <row r="51" spans="1:8" ht="12.75" customHeight="1" x14ac:dyDescent="0.2">
      <c r="A51" s="47">
        <v>36</v>
      </c>
      <c r="B51" s="48"/>
      <c r="C51" s="49" t="s">
        <v>146</v>
      </c>
      <c r="D51" s="50"/>
      <c r="E51" s="64"/>
      <c r="F51" s="64"/>
      <c r="G51" s="33"/>
      <c r="H51" s="8"/>
    </row>
    <row r="52" spans="1:8" ht="12.75" customHeight="1" x14ac:dyDescent="0.2">
      <c r="A52" s="47">
        <v>37</v>
      </c>
      <c r="B52" s="33"/>
      <c r="C52" s="33" t="s">
        <v>147</v>
      </c>
      <c r="D52" s="50" t="s">
        <v>22</v>
      </c>
      <c r="E52" s="64">
        <v>1</v>
      </c>
      <c r="F52" s="65" t="s">
        <v>46</v>
      </c>
      <c r="G52" s="65" t="s">
        <v>46</v>
      </c>
      <c r="H52" s="8"/>
    </row>
    <row r="53" spans="1:8" ht="12.75" customHeight="1" x14ac:dyDescent="0.2">
      <c r="A53" s="47">
        <v>38</v>
      </c>
      <c r="B53" s="33"/>
      <c r="C53" s="33" t="s">
        <v>29</v>
      </c>
      <c r="D53" s="50" t="s">
        <v>18</v>
      </c>
      <c r="E53" s="64"/>
      <c r="F53" s="63"/>
      <c r="G53" s="53">
        <f>SUM(G51:G52)</f>
        <v>0</v>
      </c>
      <c r="H53" s="12"/>
    </row>
    <row r="54" spans="1:8" ht="12.75" customHeight="1" x14ac:dyDescent="0.2">
      <c r="A54" s="47"/>
      <c r="B54" s="33"/>
      <c r="C54" s="33"/>
      <c r="D54" s="50"/>
      <c r="E54" s="64"/>
      <c r="F54" s="63"/>
      <c r="G54" s="53"/>
      <c r="H54" s="12"/>
    </row>
    <row r="55" spans="1:8" ht="12.75" customHeight="1" x14ac:dyDescent="0.2">
      <c r="A55" s="47"/>
      <c r="B55" s="57"/>
      <c r="C55" s="33"/>
      <c r="D55" s="50"/>
      <c r="E55" s="64"/>
      <c r="F55" s="63"/>
      <c r="G55" s="53"/>
      <c r="H55" s="12"/>
    </row>
    <row r="56" spans="1:8" ht="12.75" customHeight="1" x14ac:dyDescent="0.2">
      <c r="A56" s="47">
        <v>39</v>
      </c>
      <c r="B56" s="48"/>
      <c r="C56" s="49" t="s">
        <v>148</v>
      </c>
      <c r="D56" s="50"/>
      <c r="E56" s="64"/>
      <c r="F56" s="64"/>
      <c r="G56" s="33"/>
      <c r="H56" s="8"/>
    </row>
    <row r="57" spans="1:8" ht="12.75" customHeight="1" x14ac:dyDescent="0.2">
      <c r="A57" s="47">
        <v>40</v>
      </c>
      <c r="B57" s="33" t="s">
        <v>18</v>
      </c>
      <c r="C57" s="33" t="s">
        <v>147</v>
      </c>
      <c r="D57" s="50" t="s">
        <v>22</v>
      </c>
      <c r="E57" s="64">
        <v>1</v>
      </c>
      <c r="F57" s="65" t="s">
        <v>46</v>
      </c>
      <c r="G57" s="65" t="s">
        <v>46</v>
      </c>
      <c r="H57" s="8"/>
    </row>
    <row r="58" spans="1:8" ht="12.75" customHeight="1" x14ac:dyDescent="0.2">
      <c r="A58" s="47">
        <v>41</v>
      </c>
      <c r="B58" s="33"/>
      <c r="C58" s="33" t="s">
        <v>29</v>
      </c>
      <c r="D58" s="50" t="s">
        <v>18</v>
      </c>
      <c r="E58" s="63"/>
      <c r="F58" s="63"/>
      <c r="G58" s="53">
        <f>SUM(G56:G57)</f>
        <v>0</v>
      </c>
      <c r="H58" s="12"/>
    </row>
    <row r="59" spans="1:8" ht="12.75" customHeight="1" x14ac:dyDescent="0.2">
      <c r="A59" s="47"/>
      <c r="B59" s="33"/>
      <c r="C59" s="33"/>
      <c r="D59" s="50"/>
      <c r="E59" s="33"/>
      <c r="F59" s="63"/>
      <c r="G59" s="53"/>
      <c r="H59" s="12"/>
    </row>
    <row r="60" spans="1:8" ht="12.75" customHeight="1" x14ac:dyDescent="0.2">
      <c r="A60" s="47"/>
      <c r="B60" s="33"/>
      <c r="C60" s="33"/>
      <c r="D60" s="50"/>
      <c r="E60" s="33"/>
      <c r="F60" s="63"/>
      <c r="G60" s="53"/>
      <c r="H60" s="12"/>
    </row>
    <row r="61" spans="1:8" ht="12.75" customHeight="1" x14ac:dyDescent="0.2">
      <c r="A61" s="47">
        <v>42</v>
      </c>
      <c r="B61" s="48" t="s">
        <v>18</v>
      </c>
      <c r="C61" s="49" t="s">
        <v>135</v>
      </c>
      <c r="D61" s="50"/>
      <c r="E61" s="64"/>
      <c r="F61" s="64"/>
      <c r="G61" s="53"/>
      <c r="H61" s="12"/>
    </row>
    <row r="62" spans="1:8" ht="25.5" customHeight="1" x14ac:dyDescent="0.2">
      <c r="A62" s="47">
        <v>43</v>
      </c>
      <c r="B62" s="48"/>
      <c r="C62" s="33" t="s">
        <v>149</v>
      </c>
      <c r="D62" s="50" t="s">
        <v>22</v>
      </c>
      <c r="E62" s="64">
        <v>1</v>
      </c>
      <c r="F62" s="73">
        <v>0</v>
      </c>
      <c r="G62" s="53">
        <f t="shared" ref="G62:G64" si="5">PRODUCT(E62,F62)</f>
        <v>0</v>
      </c>
      <c r="H62" s="12"/>
    </row>
    <row r="63" spans="1:8" ht="12.75" customHeight="1" x14ac:dyDescent="0.2">
      <c r="A63" s="47">
        <v>44</v>
      </c>
      <c r="B63" s="48"/>
      <c r="C63" s="33" t="s">
        <v>97</v>
      </c>
      <c r="D63" s="50" t="s">
        <v>22</v>
      </c>
      <c r="E63" s="64">
        <v>1</v>
      </c>
      <c r="F63" s="73">
        <v>0</v>
      </c>
      <c r="G63" s="53">
        <f t="shared" si="5"/>
        <v>0</v>
      </c>
      <c r="H63" s="12"/>
    </row>
    <row r="64" spans="1:8" ht="12.75" customHeight="1" x14ac:dyDescent="0.2">
      <c r="A64" s="47">
        <v>45</v>
      </c>
      <c r="B64" s="57"/>
      <c r="C64" s="33" t="s">
        <v>98</v>
      </c>
      <c r="D64" s="50" t="s">
        <v>22</v>
      </c>
      <c r="E64" s="64">
        <v>1</v>
      </c>
      <c r="F64" s="73">
        <v>0</v>
      </c>
      <c r="G64" s="54">
        <f t="shared" si="5"/>
        <v>0</v>
      </c>
      <c r="H64" s="12"/>
    </row>
    <row r="65" spans="1:8" ht="12.75" customHeight="1" x14ac:dyDescent="0.2">
      <c r="A65" s="47">
        <v>46</v>
      </c>
      <c r="B65" s="33"/>
      <c r="C65" s="33" t="s">
        <v>29</v>
      </c>
      <c r="D65" s="57" t="s">
        <v>18</v>
      </c>
      <c r="E65" s="33"/>
      <c r="F65" s="63"/>
      <c r="G65" s="53">
        <f>SUM(G61:G64)</f>
        <v>0</v>
      </c>
      <c r="H65" s="12"/>
    </row>
    <row r="66" spans="1:8" ht="12.75" customHeight="1" x14ac:dyDescent="0.2">
      <c r="A66" s="47"/>
      <c r="B66" s="33"/>
      <c r="C66" s="33"/>
      <c r="D66" s="57"/>
      <c r="E66" s="33"/>
      <c r="F66" s="63"/>
      <c r="G66" s="53"/>
      <c r="H66" s="12"/>
    </row>
    <row r="67" spans="1:8" ht="12.75" customHeight="1" x14ac:dyDescent="0.2">
      <c r="A67" s="47"/>
      <c r="B67" s="33"/>
      <c r="C67" s="33"/>
      <c r="D67" s="57"/>
      <c r="E67" s="33"/>
      <c r="F67" s="63"/>
      <c r="G67" s="53"/>
      <c r="H67" s="12"/>
    </row>
    <row r="68" spans="1:8" ht="12.75" customHeight="1" x14ac:dyDescent="0.2">
      <c r="A68" s="47">
        <v>47</v>
      </c>
      <c r="B68" s="33" t="s">
        <v>32</v>
      </c>
      <c r="C68" s="33" t="s">
        <v>33</v>
      </c>
      <c r="D68" s="57"/>
      <c r="E68" s="33"/>
      <c r="F68" s="33"/>
      <c r="G68" s="70"/>
      <c r="H68" s="16"/>
    </row>
    <row r="69" spans="1:8" ht="15.75" customHeight="1" x14ac:dyDescent="0.2">
      <c r="A69" s="47">
        <v>48</v>
      </c>
      <c r="B69" s="33"/>
      <c r="C69" s="71" t="s">
        <v>34</v>
      </c>
      <c r="D69" s="72"/>
      <c r="E69" s="72"/>
      <c r="F69" s="72"/>
      <c r="G69" s="72"/>
      <c r="H69" s="16"/>
    </row>
    <row r="70" spans="1:8" ht="15.75" customHeight="1" x14ac:dyDescent="0.2">
      <c r="A70" s="47"/>
      <c r="B70" s="33"/>
      <c r="C70" s="72"/>
      <c r="D70" s="72"/>
      <c r="E70" s="72"/>
      <c r="F70" s="72"/>
      <c r="G70" s="72"/>
      <c r="H70" s="16"/>
    </row>
    <row r="71" spans="1:8" ht="15.75" customHeight="1" x14ac:dyDescent="0.2">
      <c r="A71" s="47"/>
      <c r="B71" s="33"/>
      <c r="C71" s="72"/>
      <c r="D71" s="72"/>
      <c r="E71" s="72"/>
      <c r="F71" s="72"/>
      <c r="G71" s="72"/>
      <c r="H71" s="16"/>
    </row>
    <row r="72" spans="1:8" ht="15.75" customHeight="1" x14ac:dyDescent="0.2">
      <c r="A72" s="47"/>
      <c r="B72" s="33"/>
      <c r="C72" s="72"/>
      <c r="D72" s="72"/>
      <c r="E72" s="72"/>
      <c r="F72" s="72"/>
      <c r="G72" s="72"/>
      <c r="H72" s="16"/>
    </row>
    <row r="73" spans="1:8" ht="12.75" customHeight="1" x14ac:dyDescent="0.2">
      <c r="A73" s="47"/>
      <c r="B73" s="33"/>
      <c r="C73" s="33"/>
      <c r="D73" s="57"/>
      <c r="E73" s="33"/>
      <c r="F73" s="33"/>
      <c r="G73" s="70"/>
      <c r="H73" s="16"/>
    </row>
    <row r="74" spans="1:8" ht="12.75" customHeight="1" x14ac:dyDescent="0.2">
      <c r="A74" s="47">
        <v>49</v>
      </c>
      <c r="B74" s="33" t="s">
        <v>35</v>
      </c>
      <c r="C74" s="33" t="s">
        <v>36</v>
      </c>
      <c r="D74" s="57"/>
      <c r="E74" s="33"/>
      <c r="F74" s="60"/>
      <c r="G74" s="60"/>
      <c r="H74" s="6"/>
    </row>
    <row r="75" spans="1:8" ht="12.75" customHeight="1" x14ac:dyDescent="0.2">
      <c r="A75" s="47">
        <v>50</v>
      </c>
      <c r="B75" s="33" t="s">
        <v>37</v>
      </c>
      <c r="C75" s="60" t="s">
        <v>38</v>
      </c>
      <c r="D75" s="57"/>
      <c r="E75" s="33"/>
      <c r="F75" s="60"/>
      <c r="G75" s="60"/>
      <c r="H75" s="6"/>
    </row>
    <row r="76" spans="1:8" ht="12.75" customHeight="1" x14ac:dyDescent="0.2">
      <c r="A76" s="47"/>
      <c r="B76" s="33"/>
      <c r="C76" s="60"/>
      <c r="D76" s="57"/>
      <c r="E76" s="33"/>
      <c r="F76" s="60"/>
      <c r="G76" s="60"/>
      <c r="H76" s="6"/>
    </row>
    <row r="77" spans="1:8" ht="12.75" customHeight="1" x14ac:dyDescent="0.2">
      <c r="A77" s="5"/>
      <c r="B77" s="8"/>
      <c r="C77" s="6"/>
      <c r="D77" s="17"/>
      <c r="E77" s="8"/>
      <c r="F77" s="6"/>
      <c r="G77" s="6"/>
      <c r="H77" s="6"/>
    </row>
    <row r="78" spans="1:8" ht="12.75" customHeight="1" x14ac:dyDescent="0.2">
      <c r="A78" s="18" t="s">
        <v>18</v>
      </c>
      <c r="B78" s="18"/>
      <c r="C78" s="18"/>
      <c r="D78" s="18"/>
      <c r="E78" s="18"/>
      <c r="F78" s="18"/>
      <c r="G78" s="18"/>
      <c r="H78" s="18"/>
    </row>
    <row r="79" spans="1:8" ht="12.75" customHeight="1" x14ac:dyDescent="0.2">
      <c r="A79" s="18"/>
      <c r="B79" s="18"/>
      <c r="C79" s="18"/>
      <c r="D79" s="18"/>
      <c r="E79" s="18"/>
      <c r="F79" s="18"/>
      <c r="G79" s="18"/>
      <c r="H79" s="18"/>
    </row>
    <row r="80" spans="1: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heetProtection algorithmName="SHA-512" hashValue="a/b3EhBIEiwZhe/OEm42c0mnGV/n6y872J388Xe5U8sIDN3GNforDmRf6vTO0iWxE2wkh+wo43p+6sQNW46nLQ==" saltValue="Agx+QkajGJPtp2ikBJKvJg==" spinCount="100000" sheet="1" objects="1" scenarios="1"/>
  <mergeCells count="14">
    <mergeCell ref="A1:B1"/>
    <mergeCell ref="C1:G1"/>
    <mergeCell ref="A3:B3"/>
    <mergeCell ref="C3:G3"/>
    <mergeCell ref="A4:B4"/>
    <mergeCell ref="C4:G4"/>
    <mergeCell ref="A2:B2"/>
    <mergeCell ref="C2:E2"/>
    <mergeCell ref="A5:B5"/>
    <mergeCell ref="A6:B6"/>
    <mergeCell ref="C6:G6"/>
    <mergeCell ref="A7:G7"/>
    <mergeCell ref="C69:G72"/>
    <mergeCell ref="C5:G5"/>
  </mergeCells>
  <printOptions gridLines="1"/>
  <pageMargins left="0.39370078740157483" right="0.19685039370078741" top="0.98425196850393704" bottom="0.78740157480314965" header="0" footer="0"/>
  <pageSetup paperSize="9" scale="70" orientation="portrait"/>
  <headerFooter>
    <oddHeader>&amp;LTomáš Vinšálek Dubenec 42 544 55 Dubenec&amp;CVÝKAZ VÝMĚR - VYTÁPĚNÍ - Revize 1 ZŠ Mládežnická 536, Trutnov Pavilon B2&amp;Rtel. 603 204 859 e-mail: vinsalek@vinsalek.cz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activeCell="E34" sqref="E34"/>
    </sheetView>
  </sheetViews>
  <sheetFormatPr defaultColWidth="12.5703125" defaultRowHeight="15" customHeight="1" x14ac:dyDescent="0.2"/>
  <cols>
    <col min="1" max="1" width="5" customWidth="1"/>
    <col min="2" max="2" width="13.7109375" customWidth="1"/>
    <col min="3" max="3" width="48.7109375" customWidth="1"/>
    <col min="4" max="4" width="7.5703125" customWidth="1"/>
    <col min="5" max="5" width="11.140625" customWidth="1"/>
    <col min="6" max="6" width="16.42578125" customWidth="1"/>
    <col min="7" max="7" width="18.140625" customWidth="1"/>
    <col min="8" max="8" width="9.42578125" customWidth="1"/>
    <col min="9" max="26" width="7.5703125" customWidth="1"/>
  </cols>
  <sheetData>
    <row r="1" spans="1:8" ht="15" customHeight="1" x14ac:dyDescent="0.2">
      <c r="A1" s="61" t="s">
        <v>0</v>
      </c>
      <c r="B1" s="35"/>
      <c r="C1" s="61" t="s">
        <v>1</v>
      </c>
      <c r="D1" s="36"/>
      <c r="E1" s="36"/>
      <c r="F1" s="36"/>
      <c r="G1" s="35"/>
      <c r="H1" s="1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61" t="s">
        <v>2</v>
      </c>
      <c r="B3" s="35"/>
      <c r="C3" s="61" t="s">
        <v>3</v>
      </c>
      <c r="D3" s="36"/>
      <c r="E3" s="36"/>
      <c r="F3" s="36"/>
      <c r="G3" s="35"/>
      <c r="H3" s="1"/>
    </row>
    <row r="4" spans="1:8" ht="15" customHeight="1" x14ac:dyDescent="0.2">
      <c r="A4" s="61" t="s">
        <v>4</v>
      </c>
      <c r="B4" s="35"/>
      <c r="C4" s="37" t="s">
        <v>5</v>
      </c>
      <c r="D4" s="36"/>
      <c r="E4" s="36"/>
      <c r="F4" s="36"/>
      <c r="G4" s="35"/>
      <c r="H4" s="1"/>
    </row>
    <row r="5" spans="1:8" ht="15" customHeight="1" x14ac:dyDescent="0.2">
      <c r="A5" s="61" t="s">
        <v>6</v>
      </c>
      <c r="B5" s="35"/>
      <c r="C5" s="61" t="s">
        <v>7</v>
      </c>
      <c r="D5" s="36"/>
      <c r="E5" s="36"/>
      <c r="F5" s="36"/>
      <c r="G5" s="35"/>
      <c r="H5" s="1"/>
    </row>
    <row r="6" spans="1:8" ht="15" customHeight="1" x14ac:dyDescent="0.2">
      <c r="A6" s="61" t="s">
        <v>39</v>
      </c>
      <c r="B6" s="35"/>
      <c r="C6" s="61" t="s">
        <v>150</v>
      </c>
      <c r="D6" s="36"/>
      <c r="E6" s="36"/>
      <c r="F6" s="36"/>
      <c r="G6" s="35"/>
      <c r="H6" s="1"/>
    </row>
    <row r="7" spans="1:8" ht="24.75" customHeight="1" x14ac:dyDescent="0.35">
      <c r="A7" s="38" t="s">
        <v>41</v>
      </c>
      <c r="B7" s="36"/>
      <c r="C7" s="36"/>
      <c r="D7" s="36"/>
      <c r="E7" s="36"/>
      <c r="F7" s="36"/>
      <c r="G7" s="35"/>
      <c r="H7" s="2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3"/>
    </row>
    <row r="9" spans="1:8" ht="12.7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3"/>
    </row>
    <row r="10" spans="1:8" ht="12.75" customHeight="1" x14ac:dyDescent="0.2">
      <c r="A10" s="62"/>
      <c r="B10" s="62"/>
      <c r="C10" s="62"/>
      <c r="D10" s="62"/>
      <c r="E10" s="62"/>
      <c r="F10" s="62"/>
      <c r="G10" s="62"/>
      <c r="H10" s="4"/>
    </row>
    <row r="11" spans="1:8" ht="12.75" customHeight="1" x14ac:dyDescent="0.2">
      <c r="A11" s="62"/>
      <c r="B11" s="62"/>
      <c r="C11" s="62"/>
      <c r="D11" s="62"/>
      <c r="E11" s="62"/>
      <c r="F11" s="62"/>
      <c r="G11" s="62"/>
      <c r="H11" s="4"/>
    </row>
    <row r="12" spans="1:8" ht="12.75" customHeight="1" x14ac:dyDescent="0.2">
      <c r="A12" s="47">
        <v>1</v>
      </c>
      <c r="B12" s="60"/>
      <c r="C12" s="49" t="s">
        <v>42</v>
      </c>
      <c r="D12" s="33"/>
      <c r="E12" s="63"/>
      <c r="F12" s="63"/>
      <c r="G12" s="63"/>
      <c r="H12" s="9"/>
    </row>
    <row r="13" spans="1:8" ht="12.75" customHeight="1" x14ac:dyDescent="0.2">
      <c r="A13" s="47">
        <v>2</v>
      </c>
      <c r="B13" s="60" t="s">
        <v>18</v>
      </c>
      <c r="C13" s="33" t="s">
        <v>151</v>
      </c>
      <c r="D13" s="50" t="s">
        <v>22</v>
      </c>
      <c r="E13" s="64">
        <v>1</v>
      </c>
      <c r="F13" s="64">
        <f>SUM(G21:G57)</f>
        <v>0</v>
      </c>
      <c r="G13" s="53">
        <f t="shared" ref="G13:G17" si="0">PRODUCT(E13:F13)</f>
        <v>0</v>
      </c>
      <c r="H13" s="12"/>
    </row>
    <row r="14" spans="1:8" ht="12.75" customHeight="1" x14ac:dyDescent="0.2">
      <c r="A14" s="47">
        <v>3</v>
      </c>
      <c r="B14" s="60" t="s">
        <v>18</v>
      </c>
      <c r="C14" s="33" t="s">
        <v>152</v>
      </c>
      <c r="D14" s="50" t="s">
        <v>22</v>
      </c>
      <c r="E14" s="64">
        <v>1</v>
      </c>
      <c r="F14" s="64">
        <f>SUM(G61:G77)</f>
        <v>0</v>
      </c>
      <c r="G14" s="53">
        <f t="shared" si="0"/>
        <v>0</v>
      </c>
      <c r="H14" s="12"/>
    </row>
    <row r="15" spans="1:8" ht="12.75" customHeight="1" x14ac:dyDescent="0.2">
      <c r="A15" s="47">
        <v>4</v>
      </c>
      <c r="B15" s="60"/>
      <c r="C15" s="33" t="s">
        <v>153</v>
      </c>
      <c r="D15" s="50" t="s">
        <v>22</v>
      </c>
      <c r="E15" s="64">
        <v>1</v>
      </c>
      <c r="F15" s="64">
        <f>SUM(G81:G97)</f>
        <v>0</v>
      </c>
      <c r="G15" s="53">
        <f t="shared" si="0"/>
        <v>0</v>
      </c>
      <c r="H15" s="12"/>
    </row>
    <row r="16" spans="1:8" ht="12.75" customHeight="1" x14ac:dyDescent="0.2">
      <c r="A16" s="47">
        <v>5</v>
      </c>
      <c r="B16" s="60" t="s">
        <v>18</v>
      </c>
      <c r="C16" s="33" t="s">
        <v>154</v>
      </c>
      <c r="D16" s="50" t="s">
        <v>22</v>
      </c>
      <c r="E16" s="64">
        <v>1</v>
      </c>
      <c r="F16" s="64">
        <f>SUM(G101:G105)</f>
        <v>0</v>
      </c>
      <c r="G16" s="53">
        <f t="shared" si="0"/>
        <v>0</v>
      </c>
      <c r="H16" s="12"/>
    </row>
    <row r="17" spans="1:8" ht="12.75" customHeight="1" x14ac:dyDescent="0.2">
      <c r="A17" s="47">
        <v>6</v>
      </c>
      <c r="B17" s="60" t="s">
        <v>18</v>
      </c>
      <c r="C17" s="33" t="s">
        <v>155</v>
      </c>
      <c r="D17" s="50"/>
      <c r="E17" s="67">
        <v>0.02</v>
      </c>
      <c r="F17" s="64">
        <f>SUM(G12:G16)</f>
        <v>0</v>
      </c>
      <c r="G17" s="53">
        <f t="shared" si="0"/>
        <v>0</v>
      </c>
      <c r="H17" s="12"/>
    </row>
    <row r="18" spans="1:8" ht="12.75" customHeight="1" x14ac:dyDescent="0.2">
      <c r="A18" s="47">
        <v>7</v>
      </c>
      <c r="B18" s="60"/>
      <c r="C18" s="33" t="s">
        <v>29</v>
      </c>
      <c r="D18" s="50"/>
      <c r="E18" s="63"/>
      <c r="F18" s="64"/>
      <c r="G18" s="53">
        <f>SUM(G13:G17)</f>
        <v>0</v>
      </c>
      <c r="H18" s="12"/>
    </row>
    <row r="19" spans="1:8" ht="12.75" customHeight="1" x14ac:dyDescent="0.2">
      <c r="A19" s="62"/>
      <c r="B19" s="62"/>
      <c r="C19" s="62"/>
      <c r="D19" s="50"/>
      <c r="E19" s="62"/>
      <c r="F19" s="64"/>
      <c r="G19" s="62"/>
      <c r="H19" s="4"/>
    </row>
    <row r="20" spans="1:8" ht="12.75" customHeight="1" x14ac:dyDescent="0.2">
      <c r="A20" s="62"/>
      <c r="B20" s="62"/>
      <c r="C20" s="62"/>
      <c r="D20" s="50"/>
      <c r="E20" s="62"/>
      <c r="F20" s="64"/>
      <c r="G20" s="62"/>
      <c r="H20" s="4"/>
    </row>
    <row r="21" spans="1:8" ht="12.75" customHeight="1" x14ac:dyDescent="0.2">
      <c r="A21" s="47">
        <v>8</v>
      </c>
      <c r="B21" s="48"/>
      <c r="C21" s="49" t="s">
        <v>151</v>
      </c>
      <c r="D21" s="50"/>
      <c r="E21" s="33"/>
      <c r="F21" s="64"/>
      <c r="G21" s="33"/>
      <c r="H21" s="8"/>
    </row>
    <row r="22" spans="1:8" ht="12.75" customHeight="1" x14ac:dyDescent="0.2">
      <c r="A22" s="47">
        <v>9</v>
      </c>
      <c r="B22" s="52"/>
      <c r="C22" s="33" t="s">
        <v>156</v>
      </c>
      <c r="D22" s="50" t="s">
        <v>22</v>
      </c>
      <c r="E22" s="64">
        <v>1</v>
      </c>
      <c r="F22" s="73">
        <v>0</v>
      </c>
      <c r="G22" s="53">
        <f t="shared" ref="G22:G27" si="1">PRODUCT(E22,F22)</f>
        <v>0</v>
      </c>
      <c r="H22" s="8"/>
    </row>
    <row r="23" spans="1:8" ht="12.75" customHeight="1" x14ac:dyDescent="0.2">
      <c r="A23" s="47">
        <v>10</v>
      </c>
      <c r="B23" s="33"/>
      <c r="C23" s="33" t="s">
        <v>157</v>
      </c>
      <c r="D23" s="50" t="s">
        <v>22</v>
      </c>
      <c r="E23" s="64">
        <v>1</v>
      </c>
      <c r="F23" s="73">
        <v>0</v>
      </c>
      <c r="G23" s="54">
        <f t="shared" si="1"/>
        <v>0</v>
      </c>
      <c r="H23" s="8"/>
    </row>
    <row r="24" spans="1:8" ht="12.75" customHeight="1" x14ac:dyDescent="0.2">
      <c r="A24" s="47">
        <v>11</v>
      </c>
      <c r="B24" s="33"/>
      <c r="C24" s="33" t="s">
        <v>158</v>
      </c>
      <c r="D24" s="50" t="s">
        <v>22</v>
      </c>
      <c r="E24" s="64">
        <v>1</v>
      </c>
      <c r="F24" s="73">
        <v>0</v>
      </c>
      <c r="G24" s="54">
        <f t="shared" si="1"/>
        <v>0</v>
      </c>
      <c r="H24" s="8"/>
    </row>
    <row r="25" spans="1:8" ht="12.75" customHeight="1" x14ac:dyDescent="0.2">
      <c r="A25" s="47">
        <v>12</v>
      </c>
      <c r="B25" s="33"/>
      <c r="C25" s="33" t="s">
        <v>54</v>
      </c>
      <c r="D25" s="50" t="s">
        <v>22</v>
      </c>
      <c r="E25" s="64">
        <v>1</v>
      </c>
      <c r="F25" s="73">
        <v>0</v>
      </c>
      <c r="G25" s="54">
        <f t="shared" si="1"/>
        <v>0</v>
      </c>
      <c r="H25" s="8"/>
    </row>
    <row r="26" spans="1:8" ht="12.75" customHeight="1" x14ac:dyDescent="0.2">
      <c r="A26" s="47">
        <v>13</v>
      </c>
      <c r="B26" s="33"/>
      <c r="C26" s="33" t="s">
        <v>159</v>
      </c>
      <c r="D26" s="50" t="s">
        <v>56</v>
      </c>
      <c r="E26" s="64">
        <v>1</v>
      </c>
      <c r="F26" s="73">
        <v>0</v>
      </c>
      <c r="G26" s="54">
        <f t="shared" si="1"/>
        <v>0</v>
      </c>
      <c r="H26" s="8"/>
    </row>
    <row r="27" spans="1:8" ht="12.75" customHeight="1" x14ac:dyDescent="0.2">
      <c r="A27" s="47">
        <v>14</v>
      </c>
      <c r="B27" s="33"/>
      <c r="C27" s="33" t="s">
        <v>113</v>
      </c>
      <c r="D27" s="50" t="s">
        <v>56</v>
      </c>
      <c r="E27" s="64">
        <v>2</v>
      </c>
      <c r="F27" s="73">
        <v>0</v>
      </c>
      <c r="G27" s="54">
        <f t="shared" si="1"/>
        <v>0</v>
      </c>
      <c r="H27" s="8"/>
    </row>
    <row r="28" spans="1:8" ht="12.75" customHeight="1" x14ac:dyDescent="0.2">
      <c r="A28" s="47">
        <v>15</v>
      </c>
      <c r="B28" s="60"/>
      <c r="C28" s="33" t="s">
        <v>160</v>
      </c>
      <c r="D28" s="50" t="s">
        <v>56</v>
      </c>
      <c r="E28" s="64">
        <v>2</v>
      </c>
      <c r="F28" s="73">
        <v>0</v>
      </c>
      <c r="G28" s="54">
        <f t="shared" ref="G28:G35" si="2">PRODUCT(E28:F28)</f>
        <v>0</v>
      </c>
      <c r="H28" s="8"/>
    </row>
    <row r="29" spans="1:8" ht="12.75" customHeight="1" x14ac:dyDescent="0.2">
      <c r="A29" s="47">
        <v>16</v>
      </c>
      <c r="B29" s="57"/>
      <c r="C29" s="33" t="s">
        <v>161</v>
      </c>
      <c r="D29" s="50" t="s">
        <v>56</v>
      </c>
      <c r="E29" s="64">
        <v>2</v>
      </c>
      <c r="F29" s="73">
        <v>0</v>
      </c>
      <c r="G29" s="54">
        <f t="shared" si="2"/>
        <v>0</v>
      </c>
      <c r="H29" s="8"/>
    </row>
    <row r="30" spans="1:8" ht="12.75" customHeight="1" x14ac:dyDescent="0.2">
      <c r="A30" s="47">
        <v>17</v>
      </c>
      <c r="B30" s="57"/>
      <c r="C30" s="33" t="s">
        <v>162</v>
      </c>
      <c r="D30" s="50" t="s">
        <v>56</v>
      </c>
      <c r="E30" s="64">
        <v>2</v>
      </c>
      <c r="F30" s="73">
        <v>0</v>
      </c>
      <c r="G30" s="54">
        <f t="shared" si="2"/>
        <v>0</v>
      </c>
      <c r="H30" s="8"/>
    </row>
    <row r="31" spans="1:8" ht="12.75" customHeight="1" x14ac:dyDescent="0.2">
      <c r="A31" s="47">
        <v>18</v>
      </c>
      <c r="B31" s="57"/>
      <c r="C31" s="33" t="s">
        <v>61</v>
      </c>
      <c r="D31" s="50" t="s">
        <v>56</v>
      </c>
      <c r="E31" s="64">
        <v>12</v>
      </c>
      <c r="F31" s="73">
        <v>0</v>
      </c>
      <c r="G31" s="54">
        <f t="shared" si="2"/>
        <v>0</v>
      </c>
      <c r="H31" s="8"/>
    </row>
    <row r="32" spans="1:8" ht="12.75" customHeight="1" x14ac:dyDescent="0.2">
      <c r="A32" s="47">
        <v>19</v>
      </c>
      <c r="B32" s="57"/>
      <c r="C32" s="33" t="s">
        <v>163</v>
      </c>
      <c r="D32" s="50" t="s">
        <v>56</v>
      </c>
      <c r="E32" s="64">
        <v>2</v>
      </c>
      <c r="F32" s="73">
        <v>0</v>
      </c>
      <c r="G32" s="54">
        <f t="shared" si="2"/>
        <v>0</v>
      </c>
      <c r="H32" s="8"/>
    </row>
    <row r="33" spans="1:8" ht="12.75" customHeight="1" x14ac:dyDescent="0.2">
      <c r="A33" s="47">
        <v>20</v>
      </c>
      <c r="B33" s="57"/>
      <c r="C33" s="33" t="s">
        <v>164</v>
      </c>
      <c r="D33" s="50" t="s">
        <v>56</v>
      </c>
      <c r="E33" s="64">
        <v>2</v>
      </c>
      <c r="F33" s="73">
        <v>0</v>
      </c>
      <c r="G33" s="54">
        <f t="shared" si="2"/>
        <v>0</v>
      </c>
      <c r="H33" s="8"/>
    </row>
    <row r="34" spans="1:8" ht="12.75" customHeight="1" x14ac:dyDescent="0.2">
      <c r="A34" s="47">
        <v>21</v>
      </c>
      <c r="B34" s="57"/>
      <c r="C34" s="33" t="s">
        <v>165</v>
      </c>
      <c r="D34" s="50" t="s">
        <v>56</v>
      </c>
      <c r="E34" s="64">
        <v>2</v>
      </c>
      <c r="F34" s="73">
        <v>0</v>
      </c>
      <c r="G34" s="54">
        <f t="shared" si="2"/>
        <v>0</v>
      </c>
      <c r="H34" s="8"/>
    </row>
    <row r="35" spans="1:8" ht="12.75" customHeight="1" x14ac:dyDescent="0.2">
      <c r="A35" s="47">
        <v>22</v>
      </c>
      <c r="B35" s="57"/>
      <c r="C35" s="33" t="s">
        <v>166</v>
      </c>
      <c r="D35" s="50" t="s">
        <v>56</v>
      </c>
      <c r="E35" s="64">
        <v>3</v>
      </c>
      <c r="F35" s="73">
        <v>0</v>
      </c>
      <c r="G35" s="54">
        <f t="shared" si="2"/>
        <v>0</v>
      </c>
      <c r="H35" s="8"/>
    </row>
    <row r="36" spans="1:8" ht="12.75" customHeight="1" x14ac:dyDescent="0.2">
      <c r="A36" s="47">
        <v>23</v>
      </c>
      <c r="B36" s="33"/>
      <c r="C36" s="33" t="s">
        <v>167</v>
      </c>
      <c r="D36" s="50" t="s">
        <v>56</v>
      </c>
      <c r="E36" s="64">
        <v>2</v>
      </c>
      <c r="F36" s="73">
        <v>0</v>
      </c>
      <c r="G36" s="53">
        <f t="shared" ref="G36:G48" si="3">PRODUCT(E36,F36)</f>
        <v>0</v>
      </c>
      <c r="H36" s="8"/>
    </row>
    <row r="37" spans="1:8" ht="12.75" customHeight="1" x14ac:dyDescent="0.2">
      <c r="A37" s="47">
        <v>24</v>
      </c>
      <c r="B37" s="33"/>
      <c r="C37" s="33" t="s">
        <v>66</v>
      </c>
      <c r="D37" s="50" t="s">
        <v>56</v>
      </c>
      <c r="E37" s="64">
        <v>2</v>
      </c>
      <c r="F37" s="73">
        <v>0</v>
      </c>
      <c r="G37" s="54">
        <f t="shared" si="3"/>
        <v>0</v>
      </c>
      <c r="H37" s="8"/>
    </row>
    <row r="38" spans="1:8" ht="12.75" customHeight="1" x14ac:dyDescent="0.2">
      <c r="A38" s="47">
        <v>25</v>
      </c>
      <c r="B38" s="33"/>
      <c r="C38" s="33" t="s">
        <v>67</v>
      </c>
      <c r="D38" s="50" t="s">
        <v>56</v>
      </c>
      <c r="E38" s="64">
        <v>2</v>
      </c>
      <c r="F38" s="73">
        <v>0</v>
      </c>
      <c r="G38" s="53">
        <f t="shared" si="3"/>
        <v>0</v>
      </c>
      <c r="H38" s="8"/>
    </row>
    <row r="39" spans="1:8" ht="12.75" customHeight="1" x14ac:dyDescent="0.2">
      <c r="A39" s="47">
        <v>26</v>
      </c>
      <c r="B39" s="33"/>
      <c r="C39" s="33" t="s">
        <v>68</v>
      </c>
      <c r="D39" s="50" t="s">
        <v>56</v>
      </c>
      <c r="E39" s="64">
        <v>2</v>
      </c>
      <c r="F39" s="73">
        <v>0</v>
      </c>
      <c r="G39" s="53">
        <f t="shared" si="3"/>
        <v>0</v>
      </c>
      <c r="H39" s="8"/>
    </row>
    <row r="40" spans="1:8" ht="12.75" customHeight="1" x14ac:dyDescent="0.2">
      <c r="A40" s="47">
        <v>27</v>
      </c>
      <c r="B40" s="33"/>
      <c r="C40" s="33" t="s">
        <v>69</v>
      </c>
      <c r="D40" s="50" t="s">
        <v>56</v>
      </c>
      <c r="E40" s="64">
        <v>2</v>
      </c>
      <c r="F40" s="73">
        <v>0</v>
      </c>
      <c r="G40" s="54">
        <f t="shared" si="3"/>
        <v>0</v>
      </c>
      <c r="H40" s="8"/>
    </row>
    <row r="41" spans="1:8" ht="12.75" customHeight="1" x14ac:dyDescent="0.2">
      <c r="A41" s="47">
        <v>28</v>
      </c>
      <c r="B41" s="33"/>
      <c r="C41" s="33" t="s">
        <v>168</v>
      </c>
      <c r="D41" s="50" t="s">
        <v>22</v>
      </c>
      <c r="E41" s="64">
        <v>2</v>
      </c>
      <c r="F41" s="73">
        <v>0</v>
      </c>
      <c r="G41" s="53">
        <f t="shared" si="3"/>
        <v>0</v>
      </c>
      <c r="H41" s="8"/>
    </row>
    <row r="42" spans="1:8" ht="12.75" customHeight="1" x14ac:dyDescent="0.2">
      <c r="A42" s="47">
        <v>29</v>
      </c>
      <c r="B42" s="33"/>
      <c r="C42" s="33" t="s">
        <v>169</v>
      </c>
      <c r="D42" s="50" t="s">
        <v>56</v>
      </c>
      <c r="E42" s="64">
        <v>11</v>
      </c>
      <c r="F42" s="73">
        <v>0</v>
      </c>
      <c r="G42" s="54">
        <f t="shared" si="3"/>
        <v>0</v>
      </c>
      <c r="H42" s="8"/>
    </row>
    <row r="43" spans="1:8" ht="12.75" customHeight="1" x14ac:dyDescent="0.2">
      <c r="A43" s="47">
        <v>30</v>
      </c>
      <c r="B43" s="33"/>
      <c r="C43" s="33" t="s">
        <v>72</v>
      </c>
      <c r="D43" s="50" t="s">
        <v>56</v>
      </c>
      <c r="E43" s="64">
        <v>11</v>
      </c>
      <c r="F43" s="73">
        <v>0</v>
      </c>
      <c r="G43" s="53">
        <f t="shared" si="3"/>
        <v>0</v>
      </c>
      <c r="H43" s="8"/>
    </row>
    <row r="44" spans="1:8" ht="12.75" customHeight="1" x14ac:dyDescent="0.2">
      <c r="A44" s="47">
        <v>31</v>
      </c>
      <c r="B44" s="68"/>
      <c r="C44" s="33" t="s">
        <v>73</v>
      </c>
      <c r="D44" s="50" t="s">
        <v>56</v>
      </c>
      <c r="E44" s="64">
        <v>24</v>
      </c>
      <c r="F44" s="73">
        <v>0</v>
      </c>
      <c r="G44" s="54">
        <f t="shared" si="3"/>
        <v>0</v>
      </c>
      <c r="H44" s="8"/>
    </row>
    <row r="45" spans="1:8" ht="12.75" customHeight="1" x14ac:dyDescent="0.2">
      <c r="A45" s="47">
        <v>32</v>
      </c>
      <c r="B45" s="68"/>
      <c r="C45" s="33" t="s">
        <v>170</v>
      </c>
      <c r="D45" s="50" t="s">
        <v>75</v>
      </c>
      <c r="E45" s="64">
        <v>6</v>
      </c>
      <c r="F45" s="73">
        <v>0</v>
      </c>
      <c r="G45" s="54">
        <f t="shared" si="3"/>
        <v>0</v>
      </c>
      <c r="H45" s="8"/>
    </row>
    <row r="46" spans="1:8" ht="12.75" customHeight="1" x14ac:dyDescent="0.2">
      <c r="A46" s="47">
        <v>33</v>
      </c>
      <c r="B46" s="33"/>
      <c r="C46" s="33" t="s">
        <v>77</v>
      </c>
      <c r="D46" s="50" t="s">
        <v>75</v>
      </c>
      <c r="E46" s="64">
        <v>1</v>
      </c>
      <c r="F46" s="73">
        <v>0</v>
      </c>
      <c r="G46" s="54">
        <f t="shared" si="3"/>
        <v>0</v>
      </c>
      <c r="H46" s="8"/>
    </row>
    <row r="47" spans="1:8" ht="12.75" customHeight="1" x14ac:dyDescent="0.2">
      <c r="A47" s="47">
        <v>34</v>
      </c>
      <c r="B47" s="68"/>
      <c r="C47" s="33" t="s">
        <v>171</v>
      </c>
      <c r="D47" s="50" t="s">
        <v>75</v>
      </c>
      <c r="E47" s="64">
        <v>1</v>
      </c>
      <c r="F47" s="73">
        <v>0</v>
      </c>
      <c r="G47" s="54">
        <f t="shared" si="3"/>
        <v>0</v>
      </c>
      <c r="H47" s="8"/>
    </row>
    <row r="48" spans="1:8" ht="12.75" customHeight="1" x14ac:dyDescent="0.2">
      <c r="A48" s="47">
        <v>35</v>
      </c>
      <c r="B48" s="68"/>
      <c r="C48" s="33" t="s">
        <v>172</v>
      </c>
      <c r="D48" s="50" t="s">
        <v>75</v>
      </c>
      <c r="E48" s="64">
        <v>1</v>
      </c>
      <c r="F48" s="73">
        <v>0</v>
      </c>
      <c r="G48" s="54">
        <f t="shared" si="3"/>
        <v>0</v>
      </c>
      <c r="H48" s="8"/>
    </row>
    <row r="49" spans="1:8" ht="12.75" customHeight="1" x14ac:dyDescent="0.2">
      <c r="A49" s="47">
        <v>36</v>
      </c>
      <c r="B49" s="68"/>
      <c r="C49" s="33" t="s">
        <v>173</v>
      </c>
      <c r="D49" s="50" t="s">
        <v>75</v>
      </c>
      <c r="E49" s="64">
        <v>6</v>
      </c>
      <c r="F49" s="73">
        <v>0</v>
      </c>
      <c r="G49" s="54">
        <f t="shared" ref="G49:G53" si="4">PRODUCT(E49:F49)</f>
        <v>0</v>
      </c>
      <c r="H49" s="8"/>
    </row>
    <row r="50" spans="1:8" ht="12.75" customHeight="1" x14ac:dyDescent="0.2">
      <c r="A50" s="47">
        <v>37</v>
      </c>
      <c r="B50" s="33"/>
      <c r="C50" s="33" t="s">
        <v>80</v>
      </c>
      <c r="D50" s="50" t="s">
        <v>75</v>
      </c>
      <c r="E50" s="64">
        <v>1</v>
      </c>
      <c r="F50" s="73">
        <v>0</v>
      </c>
      <c r="G50" s="54">
        <f t="shared" si="4"/>
        <v>0</v>
      </c>
      <c r="H50" s="8"/>
    </row>
    <row r="51" spans="1:8" ht="12.75" customHeight="1" x14ac:dyDescent="0.2">
      <c r="A51" s="47">
        <v>38</v>
      </c>
      <c r="B51" s="33"/>
      <c r="C51" s="33" t="s">
        <v>174</v>
      </c>
      <c r="D51" s="50" t="s">
        <v>75</v>
      </c>
      <c r="E51" s="64">
        <v>1</v>
      </c>
      <c r="F51" s="73">
        <v>0</v>
      </c>
      <c r="G51" s="54">
        <f t="shared" si="4"/>
        <v>0</v>
      </c>
      <c r="H51" s="8"/>
    </row>
    <row r="52" spans="1:8" ht="12.75" customHeight="1" x14ac:dyDescent="0.2">
      <c r="A52" s="47">
        <v>39</v>
      </c>
      <c r="B52" s="69"/>
      <c r="C52" s="33" t="s">
        <v>175</v>
      </c>
      <c r="D52" s="50" t="s">
        <v>176</v>
      </c>
      <c r="E52" s="64">
        <v>9</v>
      </c>
      <c r="F52" s="73">
        <v>0</v>
      </c>
      <c r="G52" s="54">
        <f t="shared" si="4"/>
        <v>0</v>
      </c>
      <c r="H52" s="8"/>
    </row>
    <row r="53" spans="1:8" ht="12.75" customHeight="1" x14ac:dyDescent="0.2">
      <c r="A53" s="47">
        <v>40</v>
      </c>
      <c r="B53" s="69"/>
      <c r="C53" s="33" t="s">
        <v>81</v>
      </c>
      <c r="D53" s="50" t="s">
        <v>56</v>
      </c>
      <c r="E53" s="64">
        <v>2</v>
      </c>
      <c r="F53" s="73">
        <v>0</v>
      </c>
      <c r="G53" s="54">
        <f t="shared" si="4"/>
        <v>0</v>
      </c>
      <c r="H53" s="8"/>
    </row>
    <row r="54" spans="1:8" ht="12.75" customHeight="1" x14ac:dyDescent="0.2">
      <c r="A54" s="47">
        <v>41</v>
      </c>
      <c r="B54" s="69"/>
      <c r="C54" s="33" t="s">
        <v>177</v>
      </c>
      <c r="D54" s="50" t="s">
        <v>56</v>
      </c>
      <c r="E54" s="64">
        <v>2</v>
      </c>
      <c r="F54" s="73">
        <v>0</v>
      </c>
      <c r="G54" s="54">
        <f t="shared" ref="G54:G56" si="5">PRODUCT(E54,F54)</f>
        <v>0</v>
      </c>
      <c r="H54" s="8"/>
    </row>
    <row r="55" spans="1:8" ht="12.75" customHeight="1" x14ac:dyDescent="0.2">
      <c r="A55" s="47">
        <v>42</v>
      </c>
      <c r="B55" s="69"/>
      <c r="C55" s="33" t="s">
        <v>178</v>
      </c>
      <c r="D55" s="50" t="s">
        <v>56</v>
      </c>
      <c r="E55" s="64">
        <v>2</v>
      </c>
      <c r="F55" s="73">
        <v>0</v>
      </c>
      <c r="G55" s="54">
        <f t="shared" si="5"/>
        <v>0</v>
      </c>
      <c r="H55" s="8"/>
    </row>
    <row r="56" spans="1:8" ht="12.75" customHeight="1" x14ac:dyDescent="0.2">
      <c r="A56" s="47">
        <v>43</v>
      </c>
      <c r="B56" s="69"/>
      <c r="C56" s="33" t="s">
        <v>179</v>
      </c>
      <c r="D56" s="50" t="s">
        <v>56</v>
      </c>
      <c r="E56" s="64">
        <v>3</v>
      </c>
      <c r="F56" s="73">
        <v>0</v>
      </c>
      <c r="G56" s="54">
        <f t="shared" si="5"/>
        <v>0</v>
      </c>
      <c r="H56" s="8"/>
    </row>
    <row r="57" spans="1:8" ht="25.5" customHeight="1" x14ac:dyDescent="0.2">
      <c r="A57" s="47">
        <v>44</v>
      </c>
      <c r="B57" s="33"/>
      <c r="C57" s="33" t="s">
        <v>82</v>
      </c>
      <c r="D57" s="50" t="s">
        <v>22</v>
      </c>
      <c r="E57" s="64">
        <v>1</v>
      </c>
      <c r="F57" s="73">
        <v>0</v>
      </c>
      <c r="G57" s="54">
        <f>PRODUCT(E57:F57)</f>
        <v>0</v>
      </c>
      <c r="H57" s="8"/>
    </row>
    <row r="58" spans="1:8" ht="12.75" customHeight="1" x14ac:dyDescent="0.2">
      <c r="A58" s="47">
        <v>45</v>
      </c>
      <c r="B58" s="33"/>
      <c r="C58" s="33" t="s">
        <v>29</v>
      </c>
      <c r="D58" s="50" t="s">
        <v>18</v>
      </c>
      <c r="E58" s="64"/>
      <c r="F58" s="64"/>
      <c r="G58" s="53">
        <f>SUM(G21:G57)</f>
        <v>0</v>
      </c>
      <c r="H58" s="12"/>
    </row>
    <row r="59" spans="1:8" ht="12.75" customHeight="1" x14ac:dyDescent="0.2">
      <c r="A59" s="47"/>
      <c r="B59" s="33"/>
      <c r="C59" s="33"/>
      <c r="D59" s="50"/>
      <c r="E59" s="64"/>
      <c r="F59" s="64"/>
      <c r="G59" s="53"/>
      <c r="H59" s="12"/>
    </row>
    <row r="60" spans="1:8" ht="12.75" customHeight="1" x14ac:dyDescent="0.2">
      <c r="A60" s="62"/>
      <c r="B60" s="62"/>
      <c r="C60" s="62"/>
      <c r="D60" s="50"/>
      <c r="E60" s="64"/>
      <c r="F60" s="64"/>
      <c r="G60" s="62"/>
      <c r="H60" s="4"/>
    </row>
    <row r="61" spans="1:8" ht="12.75" customHeight="1" x14ac:dyDescent="0.2">
      <c r="A61" s="47">
        <v>46</v>
      </c>
      <c r="B61" s="48"/>
      <c r="C61" s="49" t="s">
        <v>180</v>
      </c>
      <c r="D61" s="50"/>
      <c r="E61" s="64"/>
      <c r="F61" s="64"/>
      <c r="G61" s="33"/>
      <c r="H61" s="8"/>
    </row>
    <row r="62" spans="1:8" ht="12.75" customHeight="1" x14ac:dyDescent="0.2">
      <c r="A62" s="47">
        <v>47</v>
      </c>
      <c r="B62" s="33"/>
      <c r="C62" s="33" t="s">
        <v>113</v>
      </c>
      <c r="D62" s="50" t="s">
        <v>56</v>
      </c>
      <c r="E62" s="64">
        <v>3</v>
      </c>
      <c r="F62" s="73">
        <v>0</v>
      </c>
      <c r="G62" s="54">
        <f>PRODUCT(E62,F62)</f>
        <v>0</v>
      </c>
      <c r="H62" s="8"/>
    </row>
    <row r="63" spans="1:8" ht="12.75" customHeight="1" x14ac:dyDescent="0.2">
      <c r="A63" s="47">
        <v>48</v>
      </c>
      <c r="B63" s="60"/>
      <c r="C63" s="33" t="s">
        <v>160</v>
      </c>
      <c r="D63" s="50" t="s">
        <v>56</v>
      </c>
      <c r="E63" s="64">
        <v>6</v>
      </c>
      <c r="F63" s="73">
        <v>0</v>
      </c>
      <c r="G63" s="54">
        <f t="shared" ref="G63:G67" si="6">PRODUCT(E63:F63)</f>
        <v>0</v>
      </c>
      <c r="H63" s="8"/>
    </row>
    <row r="64" spans="1:8" ht="12.75" customHeight="1" x14ac:dyDescent="0.2">
      <c r="A64" s="47">
        <v>49</v>
      </c>
      <c r="B64" s="57"/>
      <c r="C64" s="33" t="s">
        <v>61</v>
      </c>
      <c r="D64" s="50" t="s">
        <v>56</v>
      </c>
      <c r="E64" s="64">
        <v>12</v>
      </c>
      <c r="F64" s="73">
        <v>0</v>
      </c>
      <c r="G64" s="54">
        <f t="shared" si="6"/>
        <v>0</v>
      </c>
      <c r="H64" s="8"/>
    </row>
    <row r="65" spans="1:8" ht="12.75" customHeight="1" x14ac:dyDescent="0.2">
      <c r="A65" s="47">
        <v>50</v>
      </c>
      <c r="B65" s="33"/>
      <c r="C65" s="33" t="s">
        <v>62</v>
      </c>
      <c r="D65" s="50" t="s">
        <v>56</v>
      </c>
      <c r="E65" s="64">
        <v>1</v>
      </c>
      <c r="F65" s="73">
        <v>0</v>
      </c>
      <c r="G65" s="54">
        <f t="shared" si="6"/>
        <v>0</v>
      </c>
      <c r="H65" s="8"/>
    </row>
    <row r="66" spans="1:8" ht="12.75" customHeight="1" x14ac:dyDescent="0.2">
      <c r="A66" s="47">
        <v>51</v>
      </c>
      <c r="B66" s="33"/>
      <c r="C66" s="33" t="s">
        <v>63</v>
      </c>
      <c r="D66" s="50" t="s">
        <v>56</v>
      </c>
      <c r="E66" s="64">
        <v>1</v>
      </c>
      <c r="F66" s="73">
        <v>0</v>
      </c>
      <c r="G66" s="54">
        <f t="shared" si="6"/>
        <v>0</v>
      </c>
      <c r="H66" s="8"/>
    </row>
    <row r="67" spans="1:8" ht="12.75" customHeight="1" x14ac:dyDescent="0.2">
      <c r="A67" s="47">
        <v>52</v>
      </c>
      <c r="B67" s="33"/>
      <c r="C67" s="33" t="s">
        <v>141</v>
      </c>
      <c r="D67" s="50" t="s">
        <v>56</v>
      </c>
      <c r="E67" s="64">
        <v>1</v>
      </c>
      <c r="F67" s="73">
        <v>0</v>
      </c>
      <c r="G67" s="54">
        <f t="shared" si="6"/>
        <v>0</v>
      </c>
      <c r="H67" s="8"/>
    </row>
    <row r="68" spans="1:8" ht="12.75" customHeight="1" x14ac:dyDescent="0.2">
      <c r="A68" s="47">
        <v>53</v>
      </c>
      <c r="B68" s="48"/>
      <c r="C68" s="33" t="s">
        <v>181</v>
      </c>
      <c r="D68" s="50" t="s">
        <v>56</v>
      </c>
      <c r="E68" s="64">
        <v>10</v>
      </c>
      <c r="F68" s="73">
        <v>0</v>
      </c>
      <c r="G68" s="54">
        <f t="shared" ref="G68:G72" si="7">PRODUCT(E68,F68)</f>
        <v>0</v>
      </c>
      <c r="H68" s="8"/>
    </row>
    <row r="69" spans="1:8" ht="12.75" customHeight="1" x14ac:dyDescent="0.2">
      <c r="A69" s="47">
        <v>54</v>
      </c>
      <c r="B69" s="48"/>
      <c r="C69" s="33" t="s">
        <v>72</v>
      </c>
      <c r="D69" s="50" t="s">
        <v>56</v>
      </c>
      <c r="E69" s="64">
        <v>10</v>
      </c>
      <c r="F69" s="73">
        <v>0</v>
      </c>
      <c r="G69" s="53">
        <f t="shared" si="7"/>
        <v>0</v>
      </c>
      <c r="H69" s="8"/>
    </row>
    <row r="70" spans="1:8" ht="12.75" customHeight="1" x14ac:dyDescent="0.2">
      <c r="A70" s="47">
        <v>55</v>
      </c>
      <c r="B70" s="48"/>
      <c r="C70" s="33" t="s">
        <v>73</v>
      </c>
      <c r="D70" s="50" t="s">
        <v>56</v>
      </c>
      <c r="E70" s="64">
        <v>20</v>
      </c>
      <c r="F70" s="73">
        <v>0</v>
      </c>
      <c r="G70" s="54">
        <f t="shared" si="7"/>
        <v>0</v>
      </c>
      <c r="H70" s="8"/>
    </row>
    <row r="71" spans="1:8" ht="12.75" customHeight="1" x14ac:dyDescent="0.2">
      <c r="A71" s="47">
        <v>56</v>
      </c>
      <c r="B71" s="33"/>
      <c r="C71" s="33" t="s">
        <v>170</v>
      </c>
      <c r="D71" s="50" t="s">
        <v>75</v>
      </c>
      <c r="E71" s="64">
        <v>3</v>
      </c>
      <c r="F71" s="73">
        <v>0</v>
      </c>
      <c r="G71" s="54">
        <f t="shared" si="7"/>
        <v>0</v>
      </c>
      <c r="H71" s="8"/>
    </row>
    <row r="72" spans="1:8" ht="12.75" customHeight="1" x14ac:dyDescent="0.2">
      <c r="A72" s="47">
        <v>57</v>
      </c>
      <c r="B72" s="33"/>
      <c r="C72" s="33" t="s">
        <v>76</v>
      </c>
      <c r="D72" s="50" t="s">
        <v>75</v>
      </c>
      <c r="E72" s="64">
        <v>1</v>
      </c>
      <c r="F72" s="73">
        <v>0</v>
      </c>
      <c r="G72" s="54">
        <f t="shared" si="7"/>
        <v>0</v>
      </c>
      <c r="H72" s="8"/>
    </row>
    <row r="73" spans="1:8" ht="12.75" customHeight="1" x14ac:dyDescent="0.2">
      <c r="A73" s="47">
        <v>58</v>
      </c>
      <c r="B73" s="33"/>
      <c r="C73" s="33" t="s">
        <v>173</v>
      </c>
      <c r="D73" s="50" t="s">
        <v>75</v>
      </c>
      <c r="E73" s="64">
        <v>6</v>
      </c>
      <c r="F73" s="73">
        <v>0</v>
      </c>
      <c r="G73" s="54">
        <f t="shared" ref="G73:G77" si="8">PRODUCT(E73:F73)</f>
        <v>0</v>
      </c>
      <c r="H73" s="8"/>
    </row>
    <row r="74" spans="1:8" ht="25.5" customHeight="1" x14ac:dyDescent="0.2">
      <c r="A74" s="47">
        <v>59</v>
      </c>
      <c r="B74" s="60"/>
      <c r="C74" s="33" t="s">
        <v>79</v>
      </c>
      <c r="D74" s="50" t="s">
        <v>75</v>
      </c>
      <c r="E74" s="64">
        <v>1</v>
      </c>
      <c r="F74" s="73">
        <v>0</v>
      </c>
      <c r="G74" s="54">
        <f t="shared" si="8"/>
        <v>0</v>
      </c>
      <c r="H74" s="8"/>
    </row>
    <row r="75" spans="1:8" ht="25.5" customHeight="1" x14ac:dyDescent="0.2">
      <c r="A75" s="47">
        <v>60</v>
      </c>
      <c r="B75" s="60"/>
      <c r="C75" s="33" t="s">
        <v>81</v>
      </c>
      <c r="D75" s="50" t="s">
        <v>56</v>
      </c>
      <c r="E75" s="64">
        <v>1</v>
      </c>
      <c r="F75" s="73">
        <v>0</v>
      </c>
      <c r="G75" s="54">
        <f t="shared" si="8"/>
        <v>0</v>
      </c>
      <c r="H75" s="8"/>
    </row>
    <row r="76" spans="1:8" ht="25.5" customHeight="1" x14ac:dyDescent="0.2">
      <c r="A76" s="47">
        <v>61</v>
      </c>
      <c r="B76" s="33"/>
      <c r="C76" s="33" t="s">
        <v>82</v>
      </c>
      <c r="D76" s="50" t="s">
        <v>22</v>
      </c>
      <c r="E76" s="64">
        <v>1</v>
      </c>
      <c r="F76" s="73">
        <v>0</v>
      </c>
      <c r="G76" s="54">
        <f t="shared" si="8"/>
        <v>0</v>
      </c>
      <c r="H76" s="8"/>
    </row>
    <row r="77" spans="1:8" ht="25.5" customHeight="1" x14ac:dyDescent="0.2">
      <c r="A77" s="47">
        <v>62</v>
      </c>
      <c r="B77" s="33"/>
      <c r="C77" s="33" t="s">
        <v>82</v>
      </c>
      <c r="D77" s="50" t="s">
        <v>22</v>
      </c>
      <c r="E77" s="64">
        <v>1</v>
      </c>
      <c r="F77" s="73">
        <v>0</v>
      </c>
      <c r="G77" s="54">
        <f t="shared" si="8"/>
        <v>0</v>
      </c>
      <c r="H77" s="8"/>
    </row>
    <row r="78" spans="1:8" ht="12.75" customHeight="1" x14ac:dyDescent="0.2">
      <c r="A78" s="47">
        <v>63</v>
      </c>
      <c r="B78" s="33"/>
      <c r="C78" s="33" t="s">
        <v>29</v>
      </c>
      <c r="D78" s="50" t="s">
        <v>18</v>
      </c>
      <c r="E78" s="64"/>
      <c r="F78" s="63"/>
      <c r="G78" s="53">
        <f>SUM(G61:G77)</f>
        <v>0</v>
      </c>
      <c r="H78" s="12"/>
    </row>
    <row r="79" spans="1:8" ht="12.75" customHeight="1" x14ac:dyDescent="0.2">
      <c r="A79" s="47"/>
      <c r="B79" s="33"/>
      <c r="C79" s="33"/>
      <c r="D79" s="50"/>
      <c r="E79" s="64"/>
      <c r="F79" s="63"/>
      <c r="G79" s="53"/>
      <c r="H79" s="12"/>
    </row>
    <row r="80" spans="1:8" ht="12.75" customHeight="1" x14ac:dyDescent="0.2">
      <c r="A80" s="47"/>
      <c r="B80" s="57"/>
      <c r="C80" s="33"/>
      <c r="D80" s="50"/>
      <c r="E80" s="64"/>
      <c r="F80" s="63"/>
      <c r="G80" s="53"/>
      <c r="H80" s="12"/>
    </row>
    <row r="81" spans="1:8" ht="12.75" customHeight="1" x14ac:dyDescent="0.2">
      <c r="A81" s="47">
        <v>64</v>
      </c>
      <c r="B81" s="48"/>
      <c r="C81" s="49" t="s">
        <v>153</v>
      </c>
      <c r="D81" s="50"/>
      <c r="E81" s="64"/>
      <c r="F81" s="64"/>
      <c r="G81" s="33"/>
      <c r="H81" s="8"/>
    </row>
    <row r="82" spans="1:8" ht="12.75" customHeight="1" x14ac:dyDescent="0.2">
      <c r="A82" s="47">
        <v>65</v>
      </c>
      <c r="B82" s="33"/>
      <c r="C82" s="33" t="s">
        <v>182</v>
      </c>
      <c r="D82" s="50" t="s">
        <v>56</v>
      </c>
      <c r="E82" s="64">
        <v>29</v>
      </c>
      <c r="F82" s="73">
        <v>0</v>
      </c>
      <c r="G82" s="54">
        <f t="shared" ref="G82:G89" si="9">PRODUCT(E82,F82)</f>
        <v>0</v>
      </c>
      <c r="H82" s="8"/>
    </row>
    <row r="83" spans="1:8" ht="12.75" customHeight="1" x14ac:dyDescent="0.2">
      <c r="A83" s="47">
        <v>66</v>
      </c>
      <c r="B83" s="33"/>
      <c r="C83" s="33" t="s">
        <v>183</v>
      </c>
      <c r="D83" s="50" t="s">
        <v>56</v>
      </c>
      <c r="E83" s="64">
        <v>18</v>
      </c>
      <c r="F83" s="73">
        <v>0</v>
      </c>
      <c r="G83" s="54">
        <f t="shared" si="9"/>
        <v>0</v>
      </c>
      <c r="H83" s="8"/>
    </row>
    <row r="84" spans="1:8" ht="12.75" customHeight="1" x14ac:dyDescent="0.2">
      <c r="A84" s="47">
        <v>67</v>
      </c>
      <c r="B84" s="33"/>
      <c r="C84" s="33" t="s">
        <v>184</v>
      </c>
      <c r="D84" s="50" t="s">
        <v>56</v>
      </c>
      <c r="E84" s="64">
        <v>18</v>
      </c>
      <c r="F84" s="73">
        <v>0</v>
      </c>
      <c r="G84" s="54">
        <f t="shared" si="9"/>
        <v>0</v>
      </c>
      <c r="H84" s="8"/>
    </row>
    <row r="85" spans="1:8" ht="12.75" customHeight="1" x14ac:dyDescent="0.2">
      <c r="A85" s="47">
        <v>68</v>
      </c>
      <c r="B85" s="33"/>
      <c r="C85" s="33" t="s">
        <v>185</v>
      </c>
      <c r="D85" s="50" t="s">
        <v>56</v>
      </c>
      <c r="E85" s="64">
        <v>14</v>
      </c>
      <c r="F85" s="73">
        <v>0</v>
      </c>
      <c r="G85" s="54">
        <f t="shared" si="9"/>
        <v>0</v>
      </c>
      <c r="H85" s="8"/>
    </row>
    <row r="86" spans="1:8" ht="12.75" customHeight="1" x14ac:dyDescent="0.2">
      <c r="A86" s="47">
        <v>69</v>
      </c>
      <c r="B86" s="33"/>
      <c r="C86" s="33" t="s">
        <v>186</v>
      </c>
      <c r="D86" s="50" t="s">
        <v>56</v>
      </c>
      <c r="E86" s="64">
        <v>34</v>
      </c>
      <c r="F86" s="73">
        <v>0</v>
      </c>
      <c r="G86" s="54">
        <f t="shared" si="9"/>
        <v>0</v>
      </c>
      <c r="H86" s="8"/>
    </row>
    <row r="87" spans="1:8" ht="12.75" customHeight="1" x14ac:dyDescent="0.2">
      <c r="A87" s="47">
        <v>70</v>
      </c>
      <c r="B87" s="33"/>
      <c r="C87" s="33" t="s">
        <v>187</v>
      </c>
      <c r="D87" s="50" t="s">
        <v>56</v>
      </c>
      <c r="E87" s="64">
        <v>17</v>
      </c>
      <c r="F87" s="73">
        <v>0</v>
      </c>
      <c r="G87" s="54">
        <f t="shared" si="9"/>
        <v>0</v>
      </c>
      <c r="H87" s="8"/>
    </row>
    <row r="88" spans="1:8" ht="12.75" customHeight="1" x14ac:dyDescent="0.2">
      <c r="A88" s="47">
        <v>71</v>
      </c>
      <c r="B88" s="33"/>
      <c r="C88" s="33" t="s">
        <v>188</v>
      </c>
      <c r="D88" s="50" t="s">
        <v>56</v>
      </c>
      <c r="E88" s="64">
        <v>10</v>
      </c>
      <c r="F88" s="73">
        <v>0</v>
      </c>
      <c r="G88" s="54">
        <f t="shared" si="9"/>
        <v>0</v>
      </c>
      <c r="H88" s="8"/>
    </row>
    <row r="89" spans="1:8" ht="12.75" customHeight="1" x14ac:dyDescent="0.2">
      <c r="A89" s="47">
        <v>72</v>
      </c>
      <c r="B89" s="33"/>
      <c r="C89" s="33" t="s">
        <v>189</v>
      </c>
      <c r="D89" s="50" t="s">
        <v>56</v>
      </c>
      <c r="E89" s="64">
        <v>65</v>
      </c>
      <c r="F89" s="73">
        <v>0</v>
      </c>
      <c r="G89" s="54">
        <f t="shared" si="9"/>
        <v>0</v>
      </c>
      <c r="H89" s="8"/>
    </row>
    <row r="90" spans="1:8" ht="12.75" customHeight="1" x14ac:dyDescent="0.2">
      <c r="A90" s="47">
        <v>73</v>
      </c>
      <c r="B90" s="57"/>
      <c r="C90" s="33" t="s">
        <v>190</v>
      </c>
      <c r="D90" s="50" t="s">
        <v>56</v>
      </c>
      <c r="E90" s="64">
        <v>34</v>
      </c>
      <c r="F90" s="73">
        <v>0</v>
      </c>
      <c r="G90" s="54">
        <f t="shared" ref="G90:G92" si="10">PRODUCT(E90:F90)</f>
        <v>0</v>
      </c>
      <c r="H90" s="8"/>
    </row>
    <row r="91" spans="1:8" ht="51" customHeight="1" x14ac:dyDescent="0.2">
      <c r="A91" s="47">
        <v>74</v>
      </c>
      <c r="B91" s="68"/>
      <c r="C91" s="33" t="s">
        <v>191</v>
      </c>
      <c r="D91" s="50" t="s">
        <v>22</v>
      </c>
      <c r="E91" s="64">
        <v>56</v>
      </c>
      <c r="F91" s="73">
        <v>0</v>
      </c>
      <c r="G91" s="54">
        <f t="shared" si="10"/>
        <v>0</v>
      </c>
      <c r="H91" s="8"/>
    </row>
    <row r="92" spans="1:8" ht="51" customHeight="1" x14ac:dyDescent="0.2">
      <c r="A92" s="47">
        <v>75</v>
      </c>
      <c r="B92" s="68"/>
      <c r="C92" s="33" t="s">
        <v>192</v>
      </c>
      <c r="D92" s="50" t="s">
        <v>22</v>
      </c>
      <c r="E92" s="64">
        <v>9</v>
      </c>
      <c r="F92" s="73">
        <v>0</v>
      </c>
      <c r="G92" s="54">
        <f t="shared" si="10"/>
        <v>0</v>
      </c>
      <c r="H92" s="8"/>
    </row>
    <row r="93" spans="1:8" ht="12.75" customHeight="1" x14ac:dyDescent="0.2">
      <c r="A93" s="47">
        <v>76</v>
      </c>
      <c r="B93" s="33"/>
      <c r="C93" s="33" t="s">
        <v>193</v>
      </c>
      <c r="D93" s="50" t="s">
        <v>22</v>
      </c>
      <c r="E93" s="64">
        <v>3</v>
      </c>
      <c r="F93" s="73">
        <v>0</v>
      </c>
      <c r="G93" s="54">
        <f t="shared" ref="G93:G97" si="11">PRODUCT(E93,F93)</f>
        <v>0</v>
      </c>
      <c r="H93" s="8"/>
    </row>
    <row r="94" spans="1:8" ht="12.75" customHeight="1" x14ac:dyDescent="0.2">
      <c r="A94" s="47">
        <v>77</v>
      </c>
      <c r="B94" s="33"/>
      <c r="C94" s="33" t="s">
        <v>194</v>
      </c>
      <c r="D94" s="50" t="s">
        <v>22</v>
      </c>
      <c r="E94" s="64">
        <v>3</v>
      </c>
      <c r="F94" s="73">
        <v>0</v>
      </c>
      <c r="G94" s="54">
        <f t="shared" si="11"/>
        <v>0</v>
      </c>
      <c r="H94" s="8"/>
    </row>
    <row r="95" spans="1:8" ht="38.25" customHeight="1" x14ac:dyDescent="0.2">
      <c r="A95" s="47">
        <v>78</v>
      </c>
      <c r="B95" s="33"/>
      <c r="C95" s="33" t="s">
        <v>195</v>
      </c>
      <c r="D95" s="50" t="s">
        <v>22</v>
      </c>
      <c r="E95" s="64">
        <v>55</v>
      </c>
      <c r="F95" s="73">
        <v>0</v>
      </c>
      <c r="G95" s="54">
        <f t="shared" si="11"/>
        <v>0</v>
      </c>
      <c r="H95" s="8"/>
    </row>
    <row r="96" spans="1:8" ht="12.75" customHeight="1" x14ac:dyDescent="0.2">
      <c r="A96" s="47">
        <v>79</v>
      </c>
      <c r="B96" s="33"/>
      <c r="C96" s="33" t="s">
        <v>196</v>
      </c>
      <c r="D96" s="50" t="s">
        <v>22</v>
      </c>
      <c r="E96" s="64">
        <v>55</v>
      </c>
      <c r="F96" s="73">
        <v>0</v>
      </c>
      <c r="G96" s="54">
        <f t="shared" si="11"/>
        <v>0</v>
      </c>
      <c r="H96" s="8"/>
    </row>
    <row r="97" spans="1:8" ht="12.75" customHeight="1" x14ac:dyDescent="0.2">
      <c r="A97" s="47">
        <v>80</v>
      </c>
      <c r="B97" s="33" t="s">
        <v>18</v>
      </c>
      <c r="C97" s="33" t="s">
        <v>197</v>
      </c>
      <c r="D97" s="50" t="s">
        <v>22</v>
      </c>
      <c r="E97" s="64">
        <v>1</v>
      </c>
      <c r="F97" s="73">
        <v>0</v>
      </c>
      <c r="G97" s="54">
        <f t="shared" si="11"/>
        <v>0</v>
      </c>
      <c r="H97" s="8"/>
    </row>
    <row r="98" spans="1:8" ht="12.75" customHeight="1" x14ac:dyDescent="0.2">
      <c r="A98" s="47">
        <v>81</v>
      </c>
      <c r="B98" s="33"/>
      <c r="C98" s="33" t="s">
        <v>29</v>
      </c>
      <c r="D98" s="50" t="s">
        <v>18</v>
      </c>
      <c r="E98" s="63"/>
      <c r="F98" s="63"/>
      <c r="G98" s="53">
        <f>SUM(G81:G97)</f>
        <v>0</v>
      </c>
      <c r="H98" s="12"/>
    </row>
    <row r="99" spans="1:8" ht="12.75" customHeight="1" x14ac:dyDescent="0.2">
      <c r="A99" s="47"/>
      <c r="B99" s="33"/>
      <c r="C99" s="33"/>
      <c r="D99" s="50"/>
      <c r="E99" s="33"/>
      <c r="F99" s="63"/>
      <c r="G99" s="53"/>
      <c r="H99" s="12"/>
    </row>
    <row r="100" spans="1:8" ht="12.75" customHeight="1" x14ac:dyDescent="0.2">
      <c r="A100" s="47"/>
      <c r="B100" s="33"/>
      <c r="C100" s="33"/>
      <c r="D100" s="50"/>
      <c r="E100" s="33"/>
      <c r="F100" s="63"/>
      <c r="G100" s="53"/>
      <c r="H100" s="12"/>
    </row>
    <row r="101" spans="1:8" ht="12.75" customHeight="1" x14ac:dyDescent="0.2">
      <c r="A101" s="47">
        <v>82</v>
      </c>
      <c r="B101" s="48" t="s">
        <v>18</v>
      </c>
      <c r="C101" s="49" t="s">
        <v>154</v>
      </c>
      <c r="D101" s="50"/>
      <c r="E101" s="64"/>
      <c r="F101" s="64"/>
      <c r="G101" s="53"/>
      <c r="H101" s="12"/>
    </row>
    <row r="102" spans="1:8" ht="25.5" customHeight="1" x14ac:dyDescent="0.2">
      <c r="A102" s="47">
        <v>83</v>
      </c>
      <c r="B102" s="48"/>
      <c r="C102" s="33" t="s">
        <v>198</v>
      </c>
      <c r="D102" s="50" t="s">
        <v>22</v>
      </c>
      <c r="E102" s="64">
        <v>1</v>
      </c>
      <c r="F102" s="73">
        <v>0</v>
      </c>
      <c r="G102" s="53">
        <f t="shared" ref="G102:G105" si="12">PRODUCT(E102,F102)</f>
        <v>0</v>
      </c>
      <c r="H102" s="12"/>
    </row>
    <row r="103" spans="1:8" ht="12.75" customHeight="1" x14ac:dyDescent="0.2">
      <c r="A103" s="47">
        <v>84</v>
      </c>
      <c r="B103" s="48"/>
      <c r="C103" s="33" t="s">
        <v>97</v>
      </c>
      <c r="D103" s="50" t="s">
        <v>22</v>
      </c>
      <c r="E103" s="64">
        <v>1</v>
      </c>
      <c r="F103" s="73">
        <v>0</v>
      </c>
      <c r="G103" s="53">
        <f t="shared" si="12"/>
        <v>0</v>
      </c>
      <c r="H103" s="12"/>
    </row>
    <row r="104" spans="1:8" ht="12.75" customHeight="1" x14ac:dyDescent="0.2">
      <c r="A104" s="47">
        <v>85</v>
      </c>
      <c r="B104" s="57"/>
      <c r="C104" s="33" t="s">
        <v>199</v>
      </c>
      <c r="D104" s="50" t="s">
        <v>22</v>
      </c>
      <c r="E104" s="64">
        <v>4</v>
      </c>
      <c r="F104" s="73">
        <v>0</v>
      </c>
      <c r="G104" s="54">
        <f t="shared" si="12"/>
        <v>0</v>
      </c>
      <c r="H104" s="12"/>
    </row>
    <row r="105" spans="1:8" ht="12.75" customHeight="1" x14ac:dyDescent="0.2">
      <c r="A105" s="47">
        <v>86</v>
      </c>
      <c r="B105" s="57"/>
      <c r="C105" s="33" t="s">
        <v>200</v>
      </c>
      <c r="D105" s="50" t="s">
        <v>22</v>
      </c>
      <c r="E105" s="64">
        <v>1</v>
      </c>
      <c r="F105" s="73">
        <v>0</v>
      </c>
      <c r="G105" s="54">
        <f t="shared" si="12"/>
        <v>0</v>
      </c>
      <c r="H105" s="12"/>
    </row>
    <row r="106" spans="1:8" ht="12.75" customHeight="1" x14ac:dyDescent="0.2">
      <c r="A106" s="47">
        <v>87</v>
      </c>
      <c r="B106" s="33"/>
      <c r="C106" s="33" t="s">
        <v>29</v>
      </c>
      <c r="D106" s="57" t="s">
        <v>18</v>
      </c>
      <c r="E106" s="33"/>
      <c r="F106" s="63"/>
      <c r="G106" s="53">
        <f>SUM(G101:G105)</f>
        <v>0</v>
      </c>
      <c r="H106" s="12"/>
    </row>
    <row r="107" spans="1:8" ht="12.75" customHeight="1" x14ac:dyDescent="0.2">
      <c r="A107" s="47"/>
      <c r="B107" s="33"/>
      <c r="C107" s="33"/>
      <c r="D107" s="57"/>
      <c r="E107" s="33"/>
      <c r="F107" s="63"/>
      <c r="G107" s="53"/>
      <c r="H107" s="12"/>
    </row>
    <row r="108" spans="1:8" ht="12.75" customHeight="1" x14ac:dyDescent="0.2">
      <c r="A108" s="47"/>
      <c r="B108" s="33"/>
      <c r="C108" s="33"/>
      <c r="D108" s="57"/>
      <c r="E108" s="33"/>
      <c r="F108" s="63"/>
      <c r="G108" s="53"/>
      <c r="H108" s="12"/>
    </row>
    <row r="109" spans="1:8" ht="12.75" customHeight="1" x14ac:dyDescent="0.2">
      <c r="A109" s="47">
        <v>88</v>
      </c>
      <c r="B109" s="33" t="s">
        <v>32</v>
      </c>
      <c r="C109" s="33" t="s">
        <v>33</v>
      </c>
      <c r="D109" s="57"/>
      <c r="E109" s="33"/>
      <c r="F109" s="33"/>
      <c r="G109" s="70"/>
      <c r="H109" s="16"/>
    </row>
    <row r="110" spans="1:8" ht="15.75" customHeight="1" x14ac:dyDescent="0.2">
      <c r="A110" s="47">
        <v>89</v>
      </c>
      <c r="B110" s="33"/>
      <c r="C110" s="71" t="s">
        <v>34</v>
      </c>
      <c r="D110" s="72"/>
      <c r="E110" s="72"/>
      <c r="F110" s="72"/>
      <c r="G110" s="72"/>
      <c r="H110" s="16"/>
    </row>
    <row r="111" spans="1:8" ht="15.75" customHeight="1" x14ac:dyDescent="0.2">
      <c r="A111" s="47"/>
      <c r="B111" s="33"/>
      <c r="C111" s="72"/>
      <c r="D111" s="72"/>
      <c r="E111" s="72"/>
      <c r="F111" s="72"/>
      <c r="G111" s="72"/>
      <c r="H111" s="16"/>
    </row>
    <row r="112" spans="1:8" ht="15.75" customHeight="1" x14ac:dyDescent="0.2">
      <c r="A112" s="47"/>
      <c r="B112" s="33"/>
      <c r="C112" s="72"/>
      <c r="D112" s="72"/>
      <c r="E112" s="72"/>
      <c r="F112" s="72"/>
      <c r="G112" s="72"/>
      <c r="H112" s="16"/>
    </row>
    <row r="113" spans="1:8" ht="15.75" customHeight="1" x14ac:dyDescent="0.2">
      <c r="A113" s="47"/>
      <c r="B113" s="33"/>
      <c r="C113" s="72"/>
      <c r="D113" s="72"/>
      <c r="E113" s="72"/>
      <c r="F113" s="72"/>
      <c r="G113" s="72"/>
      <c r="H113" s="16"/>
    </row>
    <row r="114" spans="1:8" ht="12.75" customHeight="1" x14ac:dyDescent="0.2">
      <c r="A114" s="47"/>
      <c r="B114" s="33"/>
      <c r="C114" s="33"/>
      <c r="D114" s="57"/>
      <c r="E114" s="33"/>
      <c r="F114" s="33"/>
      <c r="G114" s="70"/>
      <c r="H114" s="16"/>
    </row>
    <row r="115" spans="1:8" ht="12.75" customHeight="1" x14ac:dyDescent="0.2">
      <c r="A115" s="47">
        <v>90</v>
      </c>
      <c r="B115" s="33" t="s">
        <v>35</v>
      </c>
      <c r="C115" s="33" t="s">
        <v>36</v>
      </c>
      <c r="D115" s="57"/>
      <c r="E115" s="33"/>
      <c r="F115" s="60"/>
      <c r="G115" s="60"/>
      <c r="H115" s="6"/>
    </row>
    <row r="116" spans="1:8" ht="12.75" customHeight="1" x14ac:dyDescent="0.2">
      <c r="A116" s="47">
        <v>91</v>
      </c>
      <c r="B116" s="33" t="s">
        <v>37</v>
      </c>
      <c r="C116" s="60" t="s">
        <v>38</v>
      </c>
      <c r="D116" s="57"/>
      <c r="E116" s="33"/>
      <c r="F116" s="60"/>
      <c r="G116" s="60"/>
      <c r="H116" s="6"/>
    </row>
    <row r="117" spans="1:8" ht="12.75" customHeight="1" x14ac:dyDescent="0.2">
      <c r="A117" s="47"/>
      <c r="B117" s="33"/>
      <c r="C117" s="60"/>
      <c r="D117" s="57"/>
      <c r="E117" s="33"/>
      <c r="F117" s="60"/>
      <c r="G117" s="60"/>
      <c r="H117" s="6"/>
    </row>
    <row r="118" spans="1:8" ht="12.75" customHeight="1" x14ac:dyDescent="0.2">
      <c r="A118" s="47"/>
      <c r="B118" s="33"/>
      <c r="C118" s="60"/>
      <c r="D118" s="57"/>
      <c r="E118" s="33"/>
      <c r="F118" s="60"/>
      <c r="G118" s="60"/>
      <c r="H118" s="6"/>
    </row>
    <row r="119" spans="1:8" ht="12.75" customHeight="1" x14ac:dyDescent="0.2">
      <c r="A119" s="18" t="s">
        <v>18</v>
      </c>
      <c r="B119" s="18"/>
      <c r="C119" s="18"/>
      <c r="D119" s="18"/>
      <c r="E119" s="18"/>
      <c r="F119" s="18"/>
      <c r="G119" s="18"/>
      <c r="H119" s="18"/>
    </row>
    <row r="120" spans="1:8" ht="12.75" customHeight="1" x14ac:dyDescent="0.2">
      <c r="A120" s="18"/>
      <c r="B120" s="18"/>
      <c r="C120" s="18"/>
      <c r="D120" s="18"/>
      <c r="E120" s="18"/>
      <c r="F120" s="18"/>
      <c r="G120" s="18"/>
      <c r="H120" s="18"/>
    </row>
    <row r="121" spans="1:8" ht="12.75" customHeight="1" x14ac:dyDescent="0.2"/>
    <row r="122" spans="1:8" ht="12.75" customHeight="1" x14ac:dyDescent="0.2"/>
    <row r="123" spans="1:8" ht="12.75" customHeight="1" x14ac:dyDescent="0.2"/>
    <row r="124" spans="1:8" ht="12.75" customHeight="1" x14ac:dyDescent="0.2"/>
    <row r="125" spans="1:8" ht="12.75" customHeight="1" x14ac:dyDescent="0.2"/>
    <row r="126" spans="1:8" ht="12.75" customHeight="1" x14ac:dyDescent="0.2"/>
    <row r="127" spans="1:8" ht="12.75" customHeight="1" x14ac:dyDescent="0.2"/>
    <row r="128" spans="1: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heetProtection algorithmName="SHA-512" hashValue="uCebb4CavbWmi+hFDDQ26q+aYJ+7M8672Ltjl7cv+7uocmowBZPzWErRK+8RZ/H62UFdgu0e1xfzVriZ88ie+w==" saltValue="87eX0qtSPx3j9AERJsVwaA==" spinCount="100000" sheet="1" objects="1" scenarios="1"/>
  <mergeCells count="14">
    <mergeCell ref="A1:B1"/>
    <mergeCell ref="C1:G1"/>
    <mergeCell ref="A3:B3"/>
    <mergeCell ref="C3:G3"/>
    <mergeCell ref="A4:B4"/>
    <mergeCell ref="C4:G4"/>
    <mergeCell ref="A2:B2"/>
    <mergeCell ref="C2:E2"/>
    <mergeCell ref="A5:B5"/>
    <mergeCell ref="A6:B6"/>
    <mergeCell ref="C6:G6"/>
    <mergeCell ref="A7:G7"/>
    <mergeCell ref="C110:G113"/>
    <mergeCell ref="C5:G5"/>
  </mergeCells>
  <printOptions gridLines="1"/>
  <pageMargins left="0.39370078740157483" right="0.19685039370078741" top="0.98425196850393704" bottom="0.78740157480314965" header="0" footer="0"/>
  <pageSetup paperSize="9" scale="70" orientation="portrait"/>
  <headerFooter>
    <oddHeader>&amp;LTomáš Vinšálek Dubenec 42 544 55 Dubenec&amp;CVÝKAZ VÝMĚR - VYTÁPĚNÍ - Revize 1 ZŠ Mládežnická 536, Trutnov Pavilon C&amp;Rtel. 603 204 859 e-mail: vinsalek@vinsalek.cz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activeCell="C30" sqref="C30"/>
    </sheetView>
  </sheetViews>
  <sheetFormatPr defaultColWidth="12.5703125" defaultRowHeight="15" customHeight="1" x14ac:dyDescent="0.2"/>
  <cols>
    <col min="1" max="1" width="5" customWidth="1"/>
    <col min="2" max="2" width="13.7109375" customWidth="1"/>
    <col min="3" max="3" width="48.7109375" customWidth="1"/>
    <col min="4" max="4" width="7.5703125" customWidth="1"/>
    <col min="5" max="5" width="11.140625" customWidth="1"/>
    <col min="6" max="6" width="16.42578125" customWidth="1"/>
    <col min="7" max="7" width="18.140625" customWidth="1"/>
    <col min="8" max="8" width="9.42578125" customWidth="1"/>
    <col min="9" max="26" width="7.5703125" customWidth="1"/>
  </cols>
  <sheetData>
    <row r="1" spans="1:8" ht="15" customHeight="1" x14ac:dyDescent="0.2">
      <c r="A1" s="61" t="s">
        <v>0</v>
      </c>
      <c r="B1" s="35"/>
      <c r="C1" s="61" t="s">
        <v>1</v>
      </c>
      <c r="D1" s="36"/>
      <c r="E1" s="36"/>
      <c r="F1" s="36"/>
      <c r="G1" s="35"/>
      <c r="H1" s="1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61" t="s">
        <v>2</v>
      </c>
      <c r="B3" s="35"/>
      <c r="C3" s="61" t="s">
        <v>3</v>
      </c>
      <c r="D3" s="36"/>
      <c r="E3" s="36"/>
      <c r="F3" s="36"/>
      <c r="G3" s="35"/>
      <c r="H3" s="1"/>
    </row>
    <row r="4" spans="1:8" ht="15" customHeight="1" x14ac:dyDescent="0.2">
      <c r="A4" s="61" t="s">
        <v>4</v>
      </c>
      <c r="B4" s="35"/>
      <c r="C4" s="37" t="s">
        <v>5</v>
      </c>
      <c r="D4" s="36"/>
      <c r="E4" s="36"/>
      <c r="F4" s="36"/>
      <c r="G4" s="35"/>
      <c r="H4" s="1"/>
    </row>
    <row r="5" spans="1:8" ht="15" customHeight="1" x14ac:dyDescent="0.2">
      <c r="A5" s="61" t="s">
        <v>6</v>
      </c>
      <c r="B5" s="35"/>
      <c r="C5" s="61" t="s">
        <v>7</v>
      </c>
      <c r="D5" s="36"/>
      <c r="E5" s="36"/>
      <c r="F5" s="36"/>
      <c r="G5" s="35"/>
      <c r="H5" s="1"/>
    </row>
    <row r="6" spans="1:8" ht="15" customHeight="1" x14ac:dyDescent="0.2">
      <c r="A6" s="61" t="s">
        <v>39</v>
      </c>
      <c r="B6" s="35"/>
      <c r="C6" s="61" t="s">
        <v>201</v>
      </c>
      <c r="D6" s="36"/>
      <c r="E6" s="36"/>
      <c r="F6" s="36"/>
      <c r="G6" s="35"/>
      <c r="H6" s="1"/>
    </row>
    <row r="7" spans="1:8" ht="24.75" customHeight="1" x14ac:dyDescent="0.35">
      <c r="A7" s="38" t="s">
        <v>41</v>
      </c>
      <c r="B7" s="36"/>
      <c r="C7" s="36"/>
      <c r="D7" s="36"/>
      <c r="E7" s="36"/>
      <c r="F7" s="36"/>
      <c r="G7" s="35"/>
      <c r="H7" s="2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3"/>
    </row>
    <row r="9" spans="1:8" ht="12.7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3"/>
    </row>
    <row r="10" spans="1:8" ht="12.75" customHeight="1" x14ac:dyDescent="0.2">
      <c r="A10" s="62"/>
      <c r="B10" s="62"/>
      <c r="C10" s="62"/>
      <c r="D10" s="62"/>
      <c r="E10" s="62"/>
      <c r="F10" s="62"/>
      <c r="G10" s="62"/>
      <c r="H10" s="4"/>
    </row>
    <row r="11" spans="1:8" ht="12.75" customHeight="1" x14ac:dyDescent="0.2">
      <c r="A11" s="62"/>
      <c r="B11" s="62"/>
      <c r="C11" s="62"/>
      <c r="D11" s="62"/>
      <c r="E11" s="62"/>
      <c r="F11" s="62"/>
      <c r="G11" s="62"/>
      <c r="H11" s="4"/>
    </row>
    <row r="12" spans="1:8" ht="12.75" customHeight="1" x14ac:dyDescent="0.2">
      <c r="A12" s="47">
        <v>1</v>
      </c>
      <c r="B12" s="60"/>
      <c r="C12" s="49" t="s">
        <v>42</v>
      </c>
      <c r="D12" s="33"/>
      <c r="E12" s="63"/>
      <c r="F12" s="63"/>
      <c r="G12" s="63"/>
      <c r="H12" s="9"/>
    </row>
    <row r="13" spans="1:8" ht="12.75" customHeight="1" x14ac:dyDescent="0.2">
      <c r="A13" s="47">
        <v>2</v>
      </c>
      <c r="B13" s="60" t="s">
        <v>18</v>
      </c>
      <c r="C13" s="33" t="s">
        <v>202</v>
      </c>
      <c r="D13" s="50" t="s">
        <v>22</v>
      </c>
      <c r="E13" s="64">
        <v>1</v>
      </c>
      <c r="F13" s="64">
        <f>SUM(G21:G46)</f>
        <v>0</v>
      </c>
      <c r="G13" s="53">
        <f t="shared" ref="G13:G14" si="0">PRODUCT(E13:F13)</f>
        <v>0</v>
      </c>
      <c r="H13" s="12"/>
    </row>
    <row r="14" spans="1:8" ht="12.75" customHeight="1" x14ac:dyDescent="0.2">
      <c r="A14" s="47">
        <v>3</v>
      </c>
      <c r="B14" s="60" t="s">
        <v>18</v>
      </c>
      <c r="C14" s="33" t="s">
        <v>203</v>
      </c>
      <c r="D14" s="50" t="s">
        <v>22</v>
      </c>
      <c r="E14" s="64">
        <v>1</v>
      </c>
      <c r="F14" s="64">
        <f>SUM(G50:G58)</f>
        <v>0</v>
      </c>
      <c r="G14" s="53">
        <f t="shared" si="0"/>
        <v>0</v>
      </c>
      <c r="H14" s="12"/>
    </row>
    <row r="15" spans="1:8" ht="12.75" customHeight="1" x14ac:dyDescent="0.2">
      <c r="A15" s="47">
        <v>4</v>
      </c>
      <c r="B15" s="60"/>
      <c r="C15" s="33" t="s">
        <v>204</v>
      </c>
      <c r="D15" s="50" t="s">
        <v>22</v>
      </c>
      <c r="E15" s="64">
        <v>1</v>
      </c>
      <c r="F15" s="65" t="s">
        <v>46</v>
      </c>
      <c r="G15" s="66" t="s">
        <v>46</v>
      </c>
      <c r="H15" s="12"/>
    </row>
    <row r="16" spans="1:8" ht="12.75" customHeight="1" x14ac:dyDescent="0.2">
      <c r="A16" s="47">
        <v>5</v>
      </c>
      <c r="B16" s="60" t="s">
        <v>18</v>
      </c>
      <c r="C16" s="33" t="s">
        <v>205</v>
      </c>
      <c r="D16" s="50" t="s">
        <v>22</v>
      </c>
      <c r="E16" s="64">
        <v>1</v>
      </c>
      <c r="F16" s="64">
        <f>SUM(G67:G70)</f>
        <v>0</v>
      </c>
      <c r="G16" s="53">
        <f t="shared" ref="G16:G17" si="1">PRODUCT(E16:F16)</f>
        <v>0</v>
      </c>
      <c r="H16" s="12"/>
    </row>
    <row r="17" spans="1:8" ht="12.75" customHeight="1" x14ac:dyDescent="0.2">
      <c r="A17" s="47">
        <v>6</v>
      </c>
      <c r="B17" s="60" t="s">
        <v>18</v>
      </c>
      <c r="C17" s="33" t="s">
        <v>206</v>
      </c>
      <c r="D17" s="50"/>
      <c r="E17" s="67">
        <v>0.02</v>
      </c>
      <c r="F17" s="64">
        <f>SUM(G12:G16)</f>
        <v>0</v>
      </c>
      <c r="G17" s="53">
        <f t="shared" si="1"/>
        <v>0</v>
      </c>
      <c r="H17" s="12"/>
    </row>
    <row r="18" spans="1:8" ht="12.75" customHeight="1" x14ac:dyDescent="0.2">
      <c r="A18" s="47">
        <v>7</v>
      </c>
      <c r="B18" s="60"/>
      <c r="C18" s="33" t="s">
        <v>29</v>
      </c>
      <c r="D18" s="50"/>
      <c r="E18" s="63"/>
      <c r="F18" s="64"/>
      <c r="G18" s="53">
        <f>SUM(G13:G17)</f>
        <v>0</v>
      </c>
      <c r="H18" s="12"/>
    </row>
    <row r="19" spans="1:8" ht="12.75" customHeight="1" x14ac:dyDescent="0.2">
      <c r="A19" s="62"/>
      <c r="B19" s="62"/>
      <c r="C19" s="62"/>
      <c r="D19" s="50"/>
      <c r="E19" s="62"/>
      <c r="F19" s="64"/>
      <c r="G19" s="62"/>
      <c r="H19" s="4"/>
    </row>
    <row r="20" spans="1:8" ht="12.75" customHeight="1" x14ac:dyDescent="0.2">
      <c r="A20" s="62"/>
      <c r="B20" s="62"/>
      <c r="C20" s="62"/>
      <c r="D20" s="50"/>
      <c r="E20" s="62"/>
      <c r="F20" s="64"/>
      <c r="G20" s="62"/>
      <c r="H20" s="4"/>
    </row>
    <row r="21" spans="1:8" ht="12.75" customHeight="1" x14ac:dyDescent="0.2">
      <c r="A21" s="47">
        <v>8</v>
      </c>
      <c r="B21" s="48"/>
      <c r="C21" s="49" t="s">
        <v>202</v>
      </c>
      <c r="D21" s="50"/>
      <c r="E21" s="33"/>
      <c r="F21" s="64"/>
      <c r="G21" s="33"/>
      <c r="H21" s="8"/>
    </row>
    <row r="22" spans="1:8" ht="12.75" customHeight="1" x14ac:dyDescent="0.2">
      <c r="A22" s="47">
        <v>9</v>
      </c>
      <c r="B22" s="52"/>
      <c r="C22" s="33" t="s">
        <v>207</v>
      </c>
      <c r="D22" s="50" t="s">
        <v>22</v>
      </c>
      <c r="E22" s="64">
        <v>2</v>
      </c>
      <c r="F22" s="73">
        <v>0</v>
      </c>
      <c r="G22" s="53">
        <f t="shared" ref="G22:G31" si="2">PRODUCT(E22,F22)</f>
        <v>0</v>
      </c>
      <c r="H22" s="8"/>
    </row>
    <row r="23" spans="1:8" ht="12.75" customHeight="1" x14ac:dyDescent="0.2">
      <c r="A23" s="47">
        <v>10</v>
      </c>
      <c r="B23" s="52"/>
      <c r="C23" s="33" t="s">
        <v>50</v>
      </c>
      <c r="D23" s="50" t="s">
        <v>51</v>
      </c>
      <c r="E23" s="64">
        <v>2</v>
      </c>
      <c r="F23" s="73">
        <v>0</v>
      </c>
      <c r="G23" s="53">
        <f t="shared" si="2"/>
        <v>0</v>
      </c>
      <c r="H23" s="8"/>
    </row>
    <row r="24" spans="1:8" ht="12.75" customHeight="1" x14ac:dyDescent="0.2">
      <c r="A24" s="47">
        <v>11</v>
      </c>
      <c r="B24" s="33"/>
      <c r="C24" s="74" t="s">
        <v>208</v>
      </c>
      <c r="D24" s="50" t="s">
        <v>22</v>
      </c>
      <c r="E24" s="64">
        <v>1</v>
      </c>
      <c r="F24" s="73">
        <v>0</v>
      </c>
      <c r="G24" s="54">
        <f t="shared" si="2"/>
        <v>0</v>
      </c>
      <c r="H24" s="8"/>
    </row>
    <row r="25" spans="1:8" ht="12.75" customHeight="1" x14ac:dyDescent="0.2">
      <c r="A25" s="47">
        <v>12</v>
      </c>
      <c r="B25" s="33"/>
      <c r="C25" s="33" t="s">
        <v>209</v>
      </c>
      <c r="D25" s="50" t="s">
        <v>22</v>
      </c>
      <c r="E25" s="64">
        <v>1</v>
      </c>
      <c r="F25" s="73">
        <v>0</v>
      </c>
      <c r="G25" s="54">
        <f t="shared" si="2"/>
        <v>0</v>
      </c>
      <c r="H25" s="8"/>
    </row>
    <row r="26" spans="1:8" ht="12.75" customHeight="1" x14ac:dyDescent="0.2">
      <c r="A26" s="47">
        <v>13</v>
      </c>
      <c r="B26" s="33"/>
      <c r="C26" s="33" t="s">
        <v>158</v>
      </c>
      <c r="D26" s="50" t="s">
        <v>22</v>
      </c>
      <c r="E26" s="64">
        <v>1</v>
      </c>
      <c r="F26" s="73">
        <v>0</v>
      </c>
      <c r="G26" s="54">
        <f t="shared" si="2"/>
        <v>0</v>
      </c>
      <c r="H26" s="8"/>
    </row>
    <row r="27" spans="1:8" ht="12.75" customHeight="1" x14ac:dyDescent="0.2">
      <c r="A27" s="47">
        <v>14</v>
      </c>
      <c r="B27" s="33"/>
      <c r="C27" s="33" t="s">
        <v>210</v>
      </c>
      <c r="D27" s="50" t="s">
        <v>22</v>
      </c>
      <c r="E27" s="64">
        <v>1</v>
      </c>
      <c r="F27" s="73">
        <v>0</v>
      </c>
      <c r="G27" s="54">
        <f t="shared" si="2"/>
        <v>0</v>
      </c>
      <c r="H27" s="8"/>
    </row>
    <row r="28" spans="1:8" ht="12.75" customHeight="1" x14ac:dyDescent="0.2">
      <c r="A28" s="47">
        <v>15</v>
      </c>
      <c r="B28" s="33"/>
      <c r="C28" s="33" t="s">
        <v>54</v>
      </c>
      <c r="D28" s="50" t="s">
        <v>22</v>
      </c>
      <c r="E28" s="64">
        <v>2</v>
      </c>
      <c r="F28" s="73">
        <v>0</v>
      </c>
      <c r="G28" s="54">
        <f t="shared" si="2"/>
        <v>0</v>
      </c>
      <c r="H28" s="8"/>
    </row>
    <row r="29" spans="1:8" ht="12.75" customHeight="1" x14ac:dyDescent="0.2">
      <c r="A29" s="47">
        <v>16</v>
      </c>
      <c r="B29" s="33"/>
      <c r="C29" s="33" t="s">
        <v>211</v>
      </c>
      <c r="D29" s="50" t="s">
        <v>56</v>
      </c>
      <c r="E29" s="64">
        <v>2</v>
      </c>
      <c r="F29" s="73">
        <v>0</v>
      </c>
      <c r="G29" s="54">
        <f t="shared" si="2"/>
        <v>0</v>
      </c>
      <c r="H29" s="8"/>
    </row>
    <row r="30" spans="1:8" ht="12.75" customHeight="1" x14ac:dyDescent="0.2">
      <c r="A30" s="47">
        <v>17</v>
      </c>
      <c r="B30" s="33"/>
      <c r="C30" s="33" t="s">
        <v>113</v>
      </c>
      <c r="D30" s="50" t="s">
        <v>56</v>
      </c>
      <c r="E30" s="64">
        <v>1</v>
      </c>
      <c r="F30" s="73">
        <v>0</v>
      </c>
      <c r="G30" s="54">
        <f t="shared" si="2"/>
        <v>0</v>
      </c>
      <c r="H30" s="8"/>
    </row>
    <row r="31" spans="1:8" ht="12.75" customHeight="1" x14ac:dyDescent="0.2">
      <c r="A31" s="47">
        <v>18</v>
      </c>
      <c r="B31" s="33"/>
      <c r="C31" s="33" t="s">
        <v>212</v>
      </c>
      <c r="D31" s="50" t="s">
        <v>56</v>
      </c>
      <c r="E31" s="64">
        <v>1</v>
      </c>
      <c r="F31" s="73">
        <v>0</v>
      </c>
      <c r="G31" s="54">
        <f t="shared" si="2"/>
        <v>0</v>
      </c>
      <c r="H31" s="8"/>
    </row>
    <row r="32" spans="1:8" ht="12.75" customHeight="1" x14ac:dyDescent="0.2">
      <c r="A32" s="47">
        <v>19</v>
      </c>
      <c r="B32" s="60"/>
      <c r="C32" s="33" t="s">
        <v>160</v>
      </c>
      <c r="D32" s="50" t="s">
        <v>56</v>
      </c>
      <c r="E32" s="64">
        <v>4</v>
      </c>
      <c r="F32" s="73">
        <v>0</v>
      </c>
      <c r="G32" s="54">
        <f t="shared" ref="G32:G37" si="3">PRODUCT(E32:F32)</f>
        <v>0</v>
      </c>
      <c r="H32" s="8"/>
    </row>
    <row r="33" spans="1:8" ht="12.75" customHeight="1" x14ac:dyDescent="0.2">
      <c r="A33" s="47">
        <v>20</v>
      </c>
      <c r="B33" s="60"/>
      <c r="C33" s="33" t="s">
        <v>58</v>
      </c>
      <c r="D33" s="50" t="s">
        <v>56</v>
      </c>
      <c r="E33" s="64">
        <v>2</v>
      </c>
      <c r="F33" s="73">
        <v>0</v>
      </c>
      <c r="G33" s="54">
        <f t="shared" si="3"/>
        <v>0</v>
      </c>
      <c r="H33" s="8"/>
    </row>
    <row r="34" spans="1:8" ht="12.75" customHeight="1" x14ac:dyDescent="0.2">
      <c r="A34" s="47">
        <v>21</v>
      </c>
      <c r="B34" s="57"/>
      <c r="C34" s="33" t="s">
        <v>161</v>
      </c>
      <c r="D34" s="50" t="s">
        <v>56</v>
      </c>
      <c r="E34" s="64">
        <v>2</v>
      </c>
      <c r="F34" s="73">
        <v>0</v>
      </c>
      <c r="G34" s="54">
        <f t="shared" si="3"/>
        <v>0</v>
      </c>
      <c r="H34" s="8"/>
    </row>
    <row r="35" spans="1:8" ht="12.75" customHeight="1" x14ac:dyDescent="0.2">
      <c r="A35" s="47">
        <v>22</v>
      </c>
      <c r="B35" s="57"/>
      <c r="C35" s="33" t="s">
        <v>59</v>
      </c>
      <c r="D35" s="50" t="s">
        <v>56</v>
      </c>
      <c r="E35" s="64">
        <v>1</v>
      </c>
      <c r="F35" s="73">
        <v>0</v>
      </c>
      <c r="G35" s="54">
        <f t="shared" si="3"/>
        <v>0</v>
      </c>
      <c r="H35" s="8"/>
    </row>
    <row r="36" spans="1:8" ht="12.75" customHeight="1" x14ac:dyDescent="0.2">
      <c r="A36" s="47">
        <v>23</v>
      </c>
      <c r="B36" s="57"/>
      <c r="C36" s="33" t="s">
        <v>162</v>
      </c>
      <c r="D36" s="50" t="s">
        <v>56</v>
      </c>
      <c r="E36" s="64">
        <v>4</v>
      </c>
      <c r="F36" s="73">
        <v>0</v>
      </c>
      <c r="G36" s="54">
        <f t="shared" si="3"/>
        <v>0</v>
      </c>
      <c r="H36" s="8"/>
    </row>
    <row r="37" spans="1:8" ht="12.75" customHeight="1" x14ac:dyDescent="0.2">
      <c r="A37" s="47">
        <v>24</v>
      </c>
      <c r="B37" s="57"/>
      <c r="C37" s="33" t="s">
        <v>61</v>
      </c>
      <c r="D37" s="50" t="s">
        <v>56</v>
      </c>
      <c r="E37" s="64">
        <v>12</v>
      </c>
      <c r="F37" s="73">
        <v>0</v>
      </c>
      <c r="G37" s="54">
        <f t="shared" si="3"/>
        <v>0</v>
      </c>
      <c r="H37" s="8"/>
    </row>
    <row r="38" spans="1:8" ht="12.75" customHeight="1" x14ac:dyDescent="0.2">
      <c r="A38" s="47">
        <v>25</v>
      </c>
      <c r="B38" s="33"/>
      <c r="C38" s="33" t="s">
        <v>213</v>
      </c>
      <c r="D38" s="50" t="s">
        <v>56</v>
      </c>
      <c r="E38" s="64">
        <v>9</v>
      </c>
      <c r="F38" s="73">
        <v>0</v>
      </c>
      <c r="G38" s="54">
        <f t="shared" ref="G38:G42" si="4">PRODUCT(E38,F38)</f>
        <v>0</v>
      </c>
      <c r="H38" s="8"/>
    </row>
    <row r="39" spans="1:8" ht="12.75" customHeight="1" x14ac:dyDescent="0.2">
      <c r="A39" s="47">
        <v>26</v>
      </c>
      <c r="B39" s="33"/>
      <c r="C39" s="33" t="s">
        <v>72</v>
      </c>
      <c r="D39" s="50" t="s">
        <v>56</v>
      </c>
      <c r="E39" s="64">
        <v>9</v>
      </c>
      <c r="F39" s="73">
        <v>0</v>
      </c>
      <c r="G39" s="53">
        <f t="shared" si="4"/>
        <v>0</v>
      </c>
      <c r="H39" s="8"/>
    </row>
    <row r="40" spans="1:8" ht="12.75" customHeight="1" x14ac:dyDescent="0.2">
      <c r="A40" s="47">
        <v>27</v>
      </c>
      <c r="B40" s="68"/>
      <c r="C40" s="33" t="s">
        <v>73</v>
      </c>
      <c r="D40" s="50" t="s">
        <v>56</v>
      </c>
      <c r="E40" s="64">
        <v>26</v>
      </c>
      <c r="F40" s="73">
        <v>0</v>
      </c>
      <c r="G40" s="54">
        <f t="shared" si="4"/>
        <v>0</v>
      </c>
      <c r="H40" s="8"/>
    </row>
    <row r="41" spans="1:8" ht="12.75" customHeight="1" x14ac:dyDescent="0.2">
      <c r="A41" s="47">
        <v>28</v>
      </c>
      <c r="B41" s="68"/>
      <c r="C41" s="33" t="s">
        <v>170</v>
      </c>
      <c r="D41" s="50" t="s">
        <v>75</v>
      </c>
      <c r="E41" s="64">
        <v>9</v>
      </c>
      <c r="F41" s="73">
        <v>0</v>
      </c>
      <c r="G41" s="54">
        <f t="shared" si="4"/>
        <v>0</v>
      </c>
      <c r="H41" s="8"/>
    </row>
    <row r="42" spans="1:8" ht="12.75" customHeight="1" x14ac:dyDescent="0.2">
      <c r="A42" s="47">
        <v>29</v>
      </c>
      <c r="B42" s="68"/>
      <c r="C42" s="33" t="s">
        <v>74</v>
      </c>
      <c r="D42" s="50" t="s">
        <v>75</v>
      </c>
      <c r="E42" s="64">
        <v>6</v>
      </c>
      <c r="F42" s="73">
        <v>0</v>
      </c>
      <c r="G42" s="54">
        <f t="shared" si="4"/>
        <v>0</v>
      </c>
      <c r="H42" s="8"/>
    </row>
    <row r="43" spans="1:8" ht="12.75" customHeight="1" x14ac:dyDescent="0.2">
      <c r="A43" s="47">
        <v>30</v>
      </c>
      <c r="B43" s="33"/>
      <c r="C43" s="33" t="s">
        <v>173</v>
      </c>
      <c r="D43" s="50" t="s">
        <v>75</v>
      </c>
      <c r="E43" s="64">
        <v>9</v>
      </c>
      <c r="F43" s="73">
        <v>0</v>
      </c>
      <c r="G43" s="54">
        <f t="shared" ref="G43:G46" si="5">PRODUCT(E43:F43)</f>
        <v>0</v>
      </c>
      <c r="H43" s="8"/>
    </row>
    <row r="44" spans="1:8" ht="12.75" customHeight="1" x14ac:dyDescent="0.2">
      <c r="A44" s="47">
        <v>31</v>
      </c>
      <c r="B44" s="69"/>
      <c r="C44" s="33" t="s">
        <v>78</v>
      </c>
      <c r="D44" s="50" t="s">
        <v>75</v>
      </c>
      <c r="E44" s="64">
        <v>6</v>
      </c>
      <c r="F44" s="73">
        <v>0</v>
      </c>
      <c r="G44" s="54">
        <f t="shared" si="5"/>
        <v>0</v>
      </c>
      <c r="H44" s="8"/>
    </row>
    <row r="45" spans="1:8" ht="12.75" customHeight="1" x14ac:dyDescent="0.2">
      <c r="A45" s="47">
        <v>32</v>
      </c>
      <c r="B45" s="69"/>
      <c r="C45" s="33" t="s">
        <v>81</v>
      </c>
      <c r="D45" s="50" t="s">
        <v>56</v>
      </c>
      <c r="E45" s="64">
        <v>1</v>
      </c>
      <c r="F45" s="73">
        <v>0</v>
      </c>
      <c r="G45" s="54">
        <f t="shared" si="5"/>
        <v>0</v>
      </c>
      <c r="H45" s="8"/>
    </row>
    <row r="46" spans="1:8" ht="25.5" customHeight="1" x14ac:dyDescent="0.2">
      <c r="A46" s="47">
        <v>33</v>
      </c>
      <c r="B46" s="33"/>
      <c r="C46" s="33" t="s">
        <v>82</v>
      </c>
      <c r="D46" s="50" t="s">
        <v>22</v>
      </c>
      <c r="E46" s="64">
        <v>1</v>
      </c>
      <c r="F46" s="73">
        <v>0</v>
      </c>
      <c r="G46" s="54">
        <f t="shared" si="5"/>
        <v>0</v>
      </c>
      <c r="H46" s="8"/>
    </row>
    <row r="47" spans="1:8" ht="12.75" customHeight="1" x14ac:dyDescent="0.2">
      <c r="A47" s="47">
        <v>34</v>
      </c>
      <c r="B47" s="33"/>
      <c r="C47" s="33" t="s">
        <v>29</v>
      </c>
      <c r="D47" s="50" t="s">
        <v>18</v>
      </c>
      <c r="E47" s="64"/>
      <c r="F47" s="64"/>
      <c r="G47" s="53">
        <f>SUM(G21:G46)</f>
        <v>0</v>
      </c>
      <c r="H47" s="12"/>
    </row>
    <row r="48" spans="1:8" ht="12.75" customHeight="1" x14ac:dyDescent="0.2">
      <c r="A48" s="47"/>
      <c r="B48" s="33"/>
      <c r="C48" s="33"/>
      <c r="D48" s="50"/>
      <c r="E48" s="64"/>
      <c r="F48" s="64"/>
      <c r="G48" s="53"/>
      <c r="H48" s="12"/>
    </row>
    <row r="49" spans="1:8" ht="12.75" customHeight="1" x14ac:dyDescent="0.2">
      <c r="A49" s="62"/>
      <c r="B49" s="62"/>
      <c r="C49" s="62"/>
      <c r="D49" s="50"/>
      <c r="E49" s="64"/>
      <c r="F49" s="64"/>
      <c r="G49" s="62"/>
      <c r="H49" s="4"/>
    </row>
    <row r="50" spans="1:8" ht="12.75" customHeight="1" x14ac:dyDescent="0.2">
      <c r="A50" s="47">
        <v>35</v>
      </c>
      <c r="B50" s="48"/>
      <c r="C50" s="49" t="s">
        <v>203</v>
      </c>
      <c r="D50" s="50"/>
      <c r="E50" s="64"/>
      <c r="F50" s="64"/>
      <c r="G50" s="33"/>
      <c r="H50" s="8"/>
    </row>
    <row r="51" spans="1:8" ht="12.75" customHeight="1" x14ac:dyDescent="0.2">
      <c r="A51" s="47">
        <v>36</v>
      </c>
      <c r="B51" s="33"/>
      <c r="C51" s="33" t="s">
        <v>57</v>
      </c>
      <c r="D51" s="50" t="s">
        <v>56</v>
      </c>
      <c r="E51" s="64">
        <v>1</v>
      </c>
      <c r="F51" s="73">
        <v>0</v>
      </c>
      <c r="G51" s="54">
        <f>PRODUCT(E51,F51)</f>
        <v>0</v>
      </c>
      <c r="H51" s="8"/>
    </row>
    <row r="52" spans="1:8" ht="12.75" customHeight="1" x14ac:dyDescent="0.2">
      <c r="A52" s="47">
        <v>37</v>
      </c>
      <c r="B52" s="33"/>
      <c r="C52" s="33" t="s">
        <v>214</v>
      </c>
      <c r="D52" s="50" t="s">
        <v>56</v>
      </c>
      <c r="E52" s="64">
        <v>2</v>
      </c>
      <c r="F52" s="73">
        <v>0</v>
      </c>
      <c r="G52" s="54">
        <f t="shared" ref="G52:G58" si="6">PRODUCT(E52:F52)</f>
        <v>0</v>
      </c>
      <c r="H52" s="8"/>
    </row>
    <row r="53" spans="1:8" ht="12.75" customHeight="1" x14ac:dyDescent="0.2">
      <c r="A53" s="47">
        <v>38</v>
      </c>
      <c r="B53" s="57"/>
      <c r="C53" s="33" t="s">
        <v>61</v>
      </c>
      <c r="D53" s="50" t="s">
        <v>56</v>
      </c>
      <c r="E53" s="64">
        <v>2</v>
      </c>
      <c r="F53" s="73">
        <v>0</v>
      </c>
      <c r="G53" s="54">
        <f t="shared" si="6"/>
        <v>0</v>
      </c>
      <c r="H53" s="8"/>
    </row>
    <row r="54" spans="1:8" ht="12.75" customHeight="1" x14ac:dyDescent="0.2">
      <c r="A54" s="47">
        <v>39</v>
      </c>
      <c r="B54" s="57"/>
      <c r="C54" s="33" t="s">
        <v>74</v>
      </c>
      <c r="D54" s="50" t="s">
        <v>75</v>
      </c>
      <c r="E54" s="64">
        <v>0.5</v>
      </c>
      <c r="F54" s="73">
        <v>0</v>
      </c>
      <c r="G54" s="54">
        <f t="shared" si="6"/>
        <v>0</v>
      </c>
      <c r="H54" s="8"/>
    </row>
    <row r="55" spans="1:8" ht="12.75" customHeight="1" x14ac:dyDescent="0.2">
      <c r="A55" s="47">
        <v>40</v>
      </c>
      <c r="B55" s="57"/>
      <c r="C55" s="33" t="s">
        <v>78</v>
      </c>
      <c r="D55" s="50" t="s">
        <v>75</v>
      </c>
      <c r="E55" s="64">
        <v>0.5</v>
      </c>
      <c r="F55" s="73">
        <v>0</v>
      </c>
      <c r="G55" s="54">
        <f t="shared" si="6"/>
        <v>0</v>
      </c>
      <c r="H55" s="8"/>
    </row>
    <row r="56" spans="1:8" ht="12.75" customHeight="1" x14ac:dyDescent="0.2">
      <c r="A56" s="47">
        <v>41</v>
      </c>
      <c r="B56" s="57"/>
      <c r="C56" s="33" t="s">
        <v>215</v>
      </c>
      <c r="D56" s="50" t="s">
        <v>75</v>
      </c>
      <c r="E56" s="64">
        <v>2</v>
      </c>
      <c r="F56" s="73">
        <v>0</v>
      </c>
      <c r="G56" s="54">
        <f t="shared" si="6"/>
        <v>0</v>
      </c>
      <c r="H56" s="8"/>
    </row>
    <row r="57" spans="1:8" ht="12.75" customHeight="1" x14ac:dyDescent="0.2">
      <c r="A57" s="47">
        <v>42</v>
      </c>
      <c r="B57" s="57"/>
      <c r="C57" s="33" t="s">
        <v>81</v>
      </c>
      <c r="D57" s="50" t="s">
        <v>56</v>
      </c>
      <c r="E57" s="64">
        <v>0.5</v>
      </c>
      <c r="F57" s="73">
        <v>0</v>
      </c>
      <c r="G57" s="54">
        <f t="shared" si="6"/>
        <v>0</v>
      </c>
      <c r="H57" s="8"/>
    </row>
    <row r="58" spans="1:8" ht="25.5" customHeight="1" x14ac:dyDescent="0.2">
      <c r="A58" s="47">
        <v>43</v>
      </c>
      <c r="B58" s="33"/>
      <c r="C58" s="33" t="s">
        <v>82</v>
      </c>
      <c r="D58" s="50" t="s">
        <v>22</v>
      </c>
      <c r="E58" s="64">
        <v>1</v>
      </c>
      <c r="F58" s="73">
        <v>0</v>
      </c>
      <c r="G58" s="54">
        <f t="shared" si="6"/>
        <v>0</v>
      </c>
      <c r="H58" s="8"/>
    </row>
    <row r="59" spans="1:8" ht="12.75" customHeight="1" x14ac:dyDescent="0.2">
      <c r="A59" s="47">
        <v>44</v>
      </c>
      <c r="B59" s="33"/>
      <c r="C59" s="33" t="s">
        <v>29</v>
      </c>
      <c r="D59" s="50" t="s">
        <v>18</v>
      </c>
      <c r="E59" s="64"/>
      <c r="F59" s="63"/>
      <c r="G59" s="53">
        <f>SUM(G50:G58)</f>
        <v>0</v>
      </c>
      <c r="H59" s="12"/>
    </row>
    <row r="60" spans="1:8" ht="12.75" customHeight="1" x14ac:dyDescent="0.2">
      <c r="A60" s="47"/>
      <c r="B60" s="33"/>
      <c r="C60" s="33"/>
      <c r="D60" s="50"/>
      <c r="E60" s="64"/>
      <c r="F60" s="63"/>
      <c r="G60" s="53"/>
      <c r="H60" s="12"/>
    </row>
    <row r="61" spans="1:8" ht="12.75" customHeight="1" x14ac:dyDescent="0.2">
      <c r="A61" s="47"/>
      <c r="B61" s="57"/>
      <c r="C61" s="33"/>
      <c r="D61" s="50"/>
      <c r="E61" s="64"/>
      <c r="F61" s="63"/>
      <c r="G61" s="53"/>
      <c r="H61" s="12"/>
    </row>
    <row r="62" spans="1:8" ht="12.75" customHeight="1" x14ac:dyDescent="0.2">
      <c r="A62" s="47">
        <v>45</v>
      </c>
      <c r="B62" s="48"/>
      <c r="C62" s="49" t="s">
        <v>216</v>
      </c>
      <c r="D62" s="50"/>
      <c r="E62" s="64"/>
      <c r="F62" s="64"/>
      <c r="G62" s="33"/>
      <c r="H62" s="8"/>
    </row>
    <row r="63" spans="1:8" ht="12.75" customHeight="1" x14ac:dyDescent="0.2">
      <c r="A63" s="47">
        <v>46</v>
      </c>
      <c r="B63" s="33"/>
      <c r="C63" s="33" t="s">
        <v>147</v>
      </c>
      <c r="D63" s="50" t="s">
        <v>22</v>
      </c>
      <c r="E63" s="64">
        <v>1</v>
      </c>
      <c r="F63" s="65" t="s">
        <v>46</v>
      </c>
      <c r="G63" s="65" t="s">
        <v>46</v>
      </c>
      <c r="H63" s="8"/>
    </row>
    <row r="64" spans="1:8" ht="12.75" customHeight="1" x14ac:dyDescent="0.2">
      <c r="A64" s="47">
        <v>47</v>
      </c>
      <c r="B64" s="33"/>
      <c r="C64" s="33" t="s">
        <v>29</v>
      </c>
      <c r="D64" s="50" t="s">
        <v>18</v>
      </c>
      <c r="E64" s="63"/>
      <c r="F64" s="63"/>
      <c r="G64" s="53">
        <f>SUM(G62:G63)</f>
        <v>0</v>
      </c>
      <c r="H64" s="12"/>
    </row>
    <row r="65" spans="1:8" ht="12.75" customHeight="1" x14ac:dyDescent="0.2">
      <c r="A65" s="47"/>
      <c r="B65" s="33"/>
      <c r="C65" s="33"/>
      <c r="D65" s="50"/>
      <c r="E65" s="33"/>
      <c r="F65" s="63"/>
      <c r="G65" s="53"/>
      <c r="H65" s="12"/>
    </row>
    <row r="66" spans="1:8" ht="12.75" customHeight="1" x14ac:dyDescent="0.2">
      <c r="A66" s="47"/>
      <c r="B66" s="33"/>
      <c r="C66" s="33"/>
      <c r="D66" s="50"/>
      <c r="E66" s="33"/>
      <c r="F66" s="63"/>
      <c r="G66" s="53"/>
      <c r="H66" s="12"/>
    </row>
    <row r="67" spans="1:8" ht="12.75" customHeight="1" x14ac:dyDescent="0.2">
      <c r="A67" s="47">
        <v>48</v>
      </c>
      <c r="B67" s="48" t="s">
        <v>18</v>
      </c>
      <c r="C67" s="49" t="s">
        <v>205</v>
      </c>
      <c r="D67" s="50"/>
      <c r="E67" s="64"/>
      <c r="F67" s="64"/>
      <c r="G67" s="53"/>
      <c r="H67" s="12"/>
    </row>
    <row r="68" spans="1:8" ht="25.5" customHeight="1" x14ac:dyDescent="0.2">
      <c r="A68" s="47">
        <v>49</v>
      </c>
      <c r="B68" s="48"/>
      <c r="C68" s="33" t="s">
        <v>217</v>
      </c>
      <c r="D68" s="50" t="s">
        <v>22</v>
      </c>
      <c r="E68" s="64">
        <v>1</v>
      </c>
      <c r="F68" s="73">
        <v>0</v>
      </c>
      <c r="G68" s="53">
        <f t="shared" ref="G68:G70" si="7">PRODUCT(E68,F68)</f>
        <v>0</v>
      </c>
      <c r="H68" s="12"/>
    </row>
    <row r="69" spans="1:8" ht="12.75" customHeight="1" x14ac:dyDescent="0.2">
      <c r="A69" s="47">
        <v>50</v>
      </c>
      <c r="B69" s="48"/>
      <c r="C69" s="33" t="s">
        <v>97</v>
      </c>
      <c r="D69" s="50" t="s">
        <v>22</v>
      </c>
      <c r="E69" s="64">
        <v>1</v>
      </c>
      <c r="F69" s="73">
        <v>0</v>
      </c>
      <c r="G69" s="53">
        <f t="shared" si="7"/>
        <v>0</v>
      </c>
      <c r="H69" s="12"/>
    </row>
    <row r="70" spans="1:8" ht="12.75" customHeight="1" x14ac:dyDescent="0.2">
      <c r="A70" s="47">
        <v>51</v>
      </c>
      <c r="B70" s="57"/>
      <c r="C70" s="33" t="s">
        <v>98</v>
      </c>
      <c r="D70" s="50" t="s">
        <v>22</v>
      </c>
      <c r="E70" s="64">
        <v>5</v>
      </c>
      <c r="F70" s="73">
        <v>0</v>
      </c>
      <c r="G70" s="54">
        <f t="shared" si="7"/>
        <v>0</v>
      </c>
      <c r="H70" s="12"/>
    </row>
    <row r="71" spans="1:8" ht="12.75" customHeight="1" x14ac:dyDescent="0.2">
      <c r="A71" s="47">
        <v>52</v>
      </c>
      <c r="B71" s="33"/>
      <c r="C71" s="33" t="s">
        <v>29</v>
      </c>
      <c r="D71" s="57" t="s">
        <v>18</v>
      </c>
      <c r="E71" s="33"/>
      <c r="F71" s="63"/>
      <c r="G71" s="53">
        <f>SUM(G67:G70)</f>
        <v>0</v>
      </c>
      <c r="H71" s="12"/>
    </row>
    <row r="72" spans="1:8" ht="12.75" customHeight="1" x14ac:dyDescent="0.2">
      <c r="A72" s="47"/>
      <c r="B72" s="33"/>
      <c r="C72" s="33"/>
      <c r="D72" s="57"/>
      <c r="E72" s="33"/>
      <c r="F72" s="63"/>
      <c r="G72" s="53"/>
      <c r="H72" s="12"/>
    </row>
    <row r="73" spans="1:8" ht="12.75" customHeight="1" x14ac:dyDescent="0.2">
      <c r="A73" s="47"/>
      <c r="B73" s="33"/>
      <c r="C73" s="33"/>
      <c r="D73" s="57"/>
      <c r="E73" s="33"/>
      <c r="F73" s="63"/>
      <c r="G73" s="53"/>
      <c r="H73" s="12"/>
    </row>
    <row r="74" spans="1:8" ht="12.75" customHeight="1" x14ac:dyDescent="0.2">
      <c r="A74" s="47">
        <v>53</v>
      </c>
      <c r="B74" s="33" t="s">
        <v>32</v>
      </c>
      <c r="C74" s="33" t="s">
        <v>33</v>
      </c>
      <c r="D74" s="57"/>
      <c r="E74" s="33"/>
      <c r="F74" s="33"/>
      <c r="G74" s="70"/>
      <c r="H74" s="16"/>
    </row>
    <row r="75" spans="1:8" ht="15.75" customHeight="1" x14ac:dyDescent="0.2">
      <c r="A75" s="47">
        <v>54</v>
      </c>
      <c r="B75" s="33"/>
      <c r="C75" s="71" t="s">
        <v>34</v>
      </c>
      <c r="D75" s="72"/>
      <c r="E75" s="72"/>
      <c r="F75" s="72"/>
      <c r="G75" s="72"/>
      <c r="H75" s="16"/>
    </row>
    <row r="76" spans="1:8" ht="15.75" customHeight="1" x14ac:dyDescent="0.2">
      <c r="A76" s="47"/>
      <c r="B76" s="33"/>
      <c r="C76" s="72"/>
      <c r="D76" s="72"/>
      <c r="E76" s="72"/>
      <c r="F76" s="72"/>
      <c r="G76" s="72"/>
      <c r="H76" s="16"/>
    </row>
    <row r="77" spans="1:8" ht="15.75" customHeight="1" x14ac:dyDescent="0.2">
      <c r="A77" s="47"/>
      <c r="B77" s="33"/>
      <c r="C77" s="72"/>
      <c r="D77" s="72"/>
      <c r="E77" s="72"/>
      <c r="F77" s="72"/>
      <c r="G77" s="72"/>
      <c r="H77" s="16"/>
    </row>
    <row r="78" spans="1:8" ht="15.75" customHeight="1" x14ac:dyDescent="0.2">
      <c r="A78" s="47"/>
      <c r="B78" s="33"/>
      <c r="C78" s="72"/>
      <c r="D78" s="72"/>
      <c r="E78" s="72"/>
      <c r="F78" s="72"/>
      <c r="G78" s="72"/>
      <c r="H78" s="16"/>
    </row>
    <row r="79" spans="1:8" ht="12.75" customHeight="1" x14ac:dyDescent="0.2">
      <c r="A79" s="47"/>
      <c r="B79" s="33"/>
      <c r="C79" s="33"/>
      <c r="D79" s="57"/>
      <c r="E79" s="33"/>
      <c r="F79" s="33"/>
      <c r="G79" s="70"/>
      <c r="H79" s="16"/>
    </row>
    <row r="80" spans="1:8" ht="12.75" customHeight="1" x14ac:dyDescent="0.2">
      <c r="A80" s="47"/>
      <c r="B80" s="33"/>
      <c r="C80" s="33"/>
      <c r="D80" s="57"/>
      <c r="E80" s="33"/>
      <c r="F80" s="33"/>
      <c r="G80" s="70"/>
      <c r="H80" s="16"/>
    </row>
    <row r="81" spans="1:8" ht="12.75" customHeight="1" x14ac:dyDescent="0.2">
      <c r="A81" s="47">
        <v>56</v>
      </c>
      <c r="B81" s="33" t="s">
        <v>35</v>
      </c>
      <c r="C81" s="33" t="s">
        <v>36</v>
      </c>
      <c r="D81" s="57"/>
      <c r="E81" s="33"/>
      <c r="F81" s="60"/>
      <c r="G81" s="60"/>
      <c r="H81" s="6"/>
    </row>
    <row r="82" spans="1:8" ht="12.75" customHeight="1" x14ac:dyDescent="0.2">
      <c r="A82" s="47">
        <v>56</v>
      </c>
      <c r="B82" s="33" t="s">
        <v>37</v>
      </c>
      <c r="C82" s="60" t="s">
        <v>38</v>
      </c>
      <c r="D82" s="57"/>
      <c r="E82" s="33"/>
      <c r="F82" s="60"/>
      <c r="G82" s="60"/>
      <c r="H82" s="6"/>
    </row>
    <row r="83" spans="1:8" ht="12.75" customHeight="1" x14ac:dyDescent="0.2">
      <c r="A83" s="47"/>
      <c r="B83" s="33"/>
      <c r="C83" s="60"/>
      <c r="D83" s="57"/>
      <c r="E83" s="33"/>
      <c r="F83" s="60"/>
      <c r="G83" s="60"/>
      <c r="H83" s="6"/>
    </row>
    <row r="84" spans="1:8" ht="12.75" customHeight="1" x14ac:dyDescent="0.2">
      <c r="A84" s="47"/>
      <c r="B84" s="33"/>
      <c r="C84" s="60"/>
      <c r="D84" s="57"/>
      <c r="E84" s="33"/>
      <c r="F84" s="60"/>
      <c r="G84" s="60"/>
      <c r="H84" s="6"/>
    </row>
    <row r="85" spans="1:8" ht="12.75" customHeight="1" x14ac:dyDescent="0.2">
      <c r="A85" s="18" t="s">
        <v>18</v>
      </c>
      <c r="B85" s="18"/>
      <c r="C85" s="18"/>
      <c r="D85" s="18"/>
      <c r="E85" s="18"/>
      <c r="F85" s="18"/>
      <c r="G85" s="18"/>
      <c r="H85" s="18"/>
    </row>
    <row r="86" spans="1:8" ht="12.75" customHeight="1" x14ac:dyDescent="0.2">
      <c r="A86" s="18"/>
      <c r="B86" s="18"/>
      <c r="C86" s="18"/>
      <c r="D86" s="18"/>
      <c r="E86" s="18"/>
      <c r="F86" s="18"/>
      <c r="G86" s="18"/>
      <c r="H86" s="18"/>
    </row>
    <row r="87" spans="1:8" ht="12.75" customHeight="1" x14ac:dyDescent="0.2"/>
    <row r="88" spans="1:8" ht="12.75" customHeight="1" x14ac:dyDescent="0.2"/>
    <row r="89" spans="1:8" ht="12.75" customHeight="1" x14ac:dyDescent="0.2"/>
    <row r="90" spans="1:8" ht="12.75" customHeight="1" x14ac:dyDescent="0.2"/>
    <row r="91" spans="1:8" ht="12.75" customHeight="1" x14ac:dyDescent="0.2"/>
    <row r="92" spans="1:8" ht="12.75" customHeight="1" x14ac:dyDescent="0.2"/>
    <row r="93" spans="1:8" ht="12.75" customHeight="1" x14ac:dyDescent="0.2"/>
    <row r="94" spans="1:8" ht="12.75" customHeight="1" x14ac:dyDescent="0.2"/>
    <row r="95" spans="1:8" ht="12.75" customHeight="1" x14ac:dyDescent="0.2"/>
    <row r="96" spans="1:8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heetProtection algorithmName="SHA-512" hashValue="TJVjkeBMQedEU6Id/3ibHr8LN6PwvAXCbGTgTwEvb/yKtx7SjZjRoBBOwNLyt/McdK9qD3qaMepJ1NvvrkDb1Q==" saltValue="PhASlQRwbDXfHU31v1JNyg==" spinCount="100000" sheet="1" objects="1" scenarios="1"/>
  <mergeCells count="14">
    <mergeCell ref="A1:B1"/>
    <mergeCell ref="C1:G1"/>
    <mergeCell ref="A3:B3"/>
    <mergeCell ref="C3:G3"/>
    <mergeCell ref="A4:B4"/>
    <mergeCell ref="C4:G4"/>
    <mergeCell ref="A2:B2"/>
    <mergeCell ref="C2:E2"/>
    <mergeCell ref="A5:B5"/>
    <mergeCell ref="A6:B6"/>
    <mergeCell ref="C6:G6"/>
    <mergeCell ref="A7:G7"/>
    <mergeCell ref="C75:G78"/>
    <mergeCell ref="C5:G5"/>
  </mergeCells>
  <printOptions gridLines="1"/>
  <pageMargins left="0.39370078740157483" right="0.19685039370078741" top="0.98425196850393704" bottom="0.78740157480314965" header="0" footer="0"/>
  <pageSetup paperSize="9" scale="70" orientation="portrait"/>
  <headerFooter>
    <oddHeader>&amp;LTomáš Vinšálek Dubenec 42 544 55 Dubenec&amp;CVÝKAZ VÝMĚR - VYTÁPĚNÍ - Revize 1 ZŠ Mládežnická 536, Trutnov Pavilon D&amp;Rtel. 603 204 859 e-mail: vinsalek@vinsalek.cz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activeCell="C2" sqref="C2:E2"/>
    </sheetView>
  </sheetViews>
  <sheetFormatPr defaultColWidth="12.5703125" defaultRowHeight="15" customHeight="1" x14ac:dyDescent="0.2"/>
  <cols>
    <col min="1" max="1" width="5.7109375" customWidth="1"/>
    <col min="2" max="2" width="15.7109375" customWidth="1"/>
    <col min="3" max="3" width="55.7109375" customWidth="1"/>
    <col min="4" max="4" width="8.7109375" customWidth="1"/>
    <col min="5" max="5" width="12.7109375" customWidth="1"/>
    <col min="6" max="6" width="18.7109375" customWidth="1"/>
    <col min="7" max="7" width="20.7109375" customWidth="1"/>
    <col min="8" max="8" width="10.7109375" customWidth="1"/>
    <col min="9" max="26" width="8" customWidth="1"/>
  </cols>
  <sheetData>
    <row r="1" spans="1:8" ht="15" customHeight="1" x14ac:dyDescent="0.2">
      <c r="A1" s="34" t="s">
        <v>0</v>
      </c>
      <c r="B1" s="35"/>
      <c r="C1" s="34" t="s">
        <v>1</v>
      </c>
      <c r="D1" s="36"/>
      <c r="E1" s="36"/>
      <c r="F1" s="36"/>
      <c r="G1" s="35"/>
      <c r="H1" s="19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34" t="s">
        <v>2</v>
      </c>
      <c r="B3" s="35"/>
      <c r="C3" s="34" t="s">
        <v>3</v>
      </c>
      <c r="D3" s="36"/>
      <c r="E3" s="36"/>
      <c r="F3" s="36"/>
      <c r="G3" s="35"/>
      <c r="H3" s="19"/>
    </row>
    <row r="4" spans="1:8" ht="15" customHeight="1" x14ac:dyDescent="0.2">
      <c r="A4" s="34" t="s">
        <v>4</v>
      </c>
      <c r="B4" s="35"/>
      <c r="C4" s="37" t="s">
        <v>5</v>
      </c>
      <c r="D4" s="36"/>
      <c r="E4" s="36"/>
      <c r="F4" s="36"/>
      <c r="G4" s="35"/>
      <c r="H4" s="19"/>
    </row>
    <row r="5" spans="1:8" ht="15" customHeight="1" x14ac:dyDescent="0.2">
      <c r="A5" s="34" t="s">
        <v>6</v>
      </c>
      <c r="B5" s="35"/>
      <c r="C5" s="34" t="s">
        <v>218</v>
      </c>
      <c r="D5" s="36"/>
      <c r="E5" s="36"/>
      <c r="F5" s="36"/>
      <c r="G5" s="35"/>
      <c r="H5" s="19"/>
    </row>
    <row r="6" spans="1:8" ht="15" customHeight="1" x14ac:dyDescent="0.2">
      <c r="A6" s="34" t="s">
        <v>39</v>
      </c>
      <c r="B6" s="35"/>
      <c r="C6" s="34" t="s">
        <v>226</v>
      </c>
      <c r="D6" s="36"/>
      <c r="E6" s="36"/>
      <c r="F6" s="36"/>
      <c r="G6" s="35"/>
      <c r="H6" s="19"/>
    </row>
    <row r="7" spans="1:8" ht="24.75" customHeight="1" x14ac:dyDescent="0.35">
      <c r="A7" s="38" t="s">
        <v>219</v>
      </c>
      <c r="B7" s="36"/>
      <c r="C7" s="36"/>
      <c r="D7" s="36"/>
      <c r="E7" s="36"/>
      <c r="F7" s="36"/>
      <c r="G7" s="35"/>
      <c r="H7" s="20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21"/>
    </row>
    <row r="9" spans="1:8" ht="25.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21"/>
    </row>
    <row r="10" spans="1:8" ht="12.75" customHeight="1" x14ac:dyDescent="0.2">
      <c r="A10" s="47">
        <v>1</v>
      </c>
      <c r="B10" s="48"/>
      <c r="C10" s="49" t="s">
        <v>220</v>
      </c>
      <c r="D10" s="50"/>
      <c r="E10" s="33"/>
      <c r="F10" s="51"/>
      <c r="G10" s="33"/>
      <c r="H10" s="25"/>
    </row>
    <row r="11" spans="1:8" ht="25.5" customHeight="1" x14ac:dyDescent="0.2">
      <c r="A11" s="47">
        <v>2</v>
      </c>
      <c r="B11" s="33"/>
      <c r="C11" s="33" t="s">
        <v>227</v>
      </c>
      <c r="D11" s="50" t="s">
        <v>22</v>
      </c>
      <c r="E11" s="51">
        <v>1</v>
      </c>
      <c r="F11" s="58">
        <v>0</v>
      </c>
      <c r="G11" s="54">
        <f t="shared" ref="G11:G15" si="0">PRODUCT(E11,F11)</f>
        <v>0</v>
      </c>
      <c r="H11" s="25"/>
    </row>
    <row r="12" spans="1:8" ht="25.5" customHeight="1" x14ac:dyDescent="0.2">
      <c r="A12" s="47">
        <v>3</v>
      </c>
      <c r="B12" s="33"/>
      <c r="C12" s="33" t="s">
        <v>228</v>
      </c>
      <c r="D12" s="50" t="s">
        <v>22</v>
      </c>
      <c r="E12" s="51">
        <v>1</v>
      </c>
      <c r="F12" s="58">
        <v>0</v>
      </c>
      <c r="G12" s="54">
        <f t="shared" si="0"/>
        <v>0</v>
      </c>
      <c r="H12" s="25"/>
    </row>
    <row r="13" spans="1:8" ht="12.75" customHeight="1" x14ac:dyDescent="0.2">
      <c r="A13" s="47">
        <v>4</v>
      </c>
      <c r="B13" s="33"/>
      <c r="C13" s="33" t="s">
        <v>229</v>
      </c>
      <c r="D13" s="50" t="s">
        <v>22</v>
      </c>
      <c r="E13" s="51">
        <v>1</v>
      </c>
      <c r="F13" s="58">
        <v>0</v>
      </c>
      <c r="G13" s="54">
        <f t="shared" si="0"/>
        <v>0</v>
      </c>
      <c r="H13" s="25"/>
    </row>
    <row r="14" spans="1:8" ht="12.75" customHeight="1" x14ac:dyDescent="0.2">
      <c r="A14" s="47">
        <v>5</v>
      </c>
      <c r="B14" s="33"/>
      <c r="C14" s="33" t="s">
        <v>230</v>
      </c>
      <c r="D14" s="50" t="s">
        <v>231</v>
      </c>
      <c r="E14" s="51">
        <v>1</v>
      </c>
      <c r="F14" s="58">
        <v>0</v>
      </c>
      <c r="G14" s="54">
        <f t="shared" si="0"/>
        <v>0</v>
      </c>
      <c r="H14" s="25"/>
    </row>
    <row r="15" spans="1:8" ht="12.75" customHeight="1" x14ac:dyDescent="0.2">
      <c r="A15" s="47">
        <v>6</v>
      </c>
      <c r="B15" s="60"/>
      <c r="C15" s="33" t="s">
        <v>232</v>
      </c>
      <c r="D15" s="50" t="s">
        <v>22</v>
      </c>
      <c r="E15" s="51">
        <v>1</v>
      </c>
      <c r="F15" s="58">
        <v>0</v>
      </c>
      <c r="G15" s="54">
        <f t="shared" si="0"/>
        <v>0</v>
      </c>
      <c r="H15" s="25"/>
    </row>
    <row r="16" spans="1:8" ht="12.75" customHeight="1" x14ac:dyDescent="0.2">
      <c r="A16" s="47">
        <v>7</v>
      </c>
      <c r="B16" s="59"/>
      <c r="C16" s="33" t="s">
        <v>29</v>
      </c>
      <c r="D16" s="59"/>
      <c r="E16" s="59"/>
      <c r="F16" s="59"/>
      <c r="G16" s="51">
        <f>SUM(G11:G15)</f>
        <v>0</v>
      </c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heetProtection algorithmName="SHA-512" hashValue="CT0+gZrIQApz9UvKWk1RQsNgKZwPsJmfyzBRhthPr6bf/ZqKu6szAYAjRFfga56nmXxjAzfXMKcJ6vrXySVEkg==" saltValue="8pp/xNsa3JEtdr5Ln/ftIw==" spinCount="100000" sheet="1" objects="1" scenarios="1"/>
  <mergeCells count="13">
    <mergeCell ref="A5:B5"/>
    <mergeCell ref="A6:B6"/>
    <mergeCell ref="C6:G6"/>
    <mergeCell ref="A7:G7"/>
    <mergeCell ref="A1:B1"/>
    <mergeCell ref="C1:G1"/>
    <mergeCell ref="A3:B3"/>
    <mergeCell ref="C3:G3"/>
    <mergeCell ref="A4:B4"/>
    <mergeCell ref="C4:G4"/>
    <mergeCell ref="C5:G5"/>
    <mergeCell ref="A2:B2"/>
    <mergeCell ref="C2:E2"/>
  </mergeCells>
  <pageMargins left="0.7" right="0.7" top="0.75" bottom="0.75" header="0" footer="0"/>
  <pageSetup orientation="landscape"/>
  <headerFooter>
    <oddHeader>&amp;LTomáš Vinšálek Dubenec 42 544 55 Dubenec&amp;CVÝKAZ VÝMĚR - VYTÁPĚNÍ - Revize 1 ZŠ Mládežnická 536, Trutnov Pavilon D&amp;Rtel. 603 204 859 e-mail: vinsalek@vinsalek.cz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activeCell="E15" sqref="E15"/>
    </sheetView>
  </sheetViews>
  <sheetFormatPr defaultColWidth="12.5703125" defaultRowHeight="15" customHeight="1" x14ac:dyDescent="0.2"/>
  <cols>
    <col min="1" max="1" width="5.7109375" customWidth="1"/>
    <col min="2" max="2" width="15.7109375" customWidth="1"/>
    <col min="3" max="3" width="55.7109375" customWidth="1"/>
    <col min="4" max="4" width="8.7109375" customWidth="1"/>
    <col min="5" max="5" width="12.7109375" customWidth="1"/>
    <col min="6" max="6" width="18.7109375" customWidth="1"/>
    <col min="7" max="7" width="20.7109375" customWidth="1"/>
    <col min="8" max="8" width="10.7109375" customWidth="1"/>
    <col min="9" max="26" width="8" customWidth="1"/>
  </cols>
  <sheetData>
    <row r="1" spans="1:8" ht="15" customHeight="1" x14ac:dyDescent="0.2">
      <c r="A1" s="34" t="s">
        <v>0</v>
      </c>
      <c r="B1" s="35"/>
      <c r="C1" s="34" t="s">
        <v>1</v>
      </c>
      <c r="D1" s="36"/>
      <c r="E1" s="36"/>
      <c r="F1" s="36"/>
      <c r="G1" s="35"/>
      <c r="H1" s="19"/>
    </row>
    <row r="2" spans="1:8" ht="15" customHeight="1" x14ac:dyDescent="0.2">
      <c r="A2" s="119" t="s">
        <v>261</v>
      </c>
      <c r="B2" s="120"/>
      <c r="C2" s="117">
        <f>'Celková rekapitulace'!C2:E2</f>
        <v>0</v>
      </c>
      <c r="D2" s="118"/>
      <c r="E2" s="118"/>
      <c r="F2" s="121" t="s">
        <v>260</v>
      </c>
      <c r="G2" s="122">
        <f>'Celková rekapitulace'!G2</f>
        <v>0</v>
      </c>
      <c r="H2" s="19"/>
    </row>
    <row r="3" spans="1:8" ht="15" customHeight="1" x14ac:dyDescent="0.2">
      <c r="A3" s="34" t="s">
        <v>2</v>
      </c>
      <c r="B3" s="35"/>
      <c r="C3" s="34" t="s">
        <v>3</v>
      </c>
      <c r="D3" s="36"/>
      <c r="E3" s="36"/>
      <c r="F3" s="36"/>
      <c r="G3" s="35"/>
      <c r="H3" s="19"/>
    </row>
    <row r="4" spans="1:8" ht="15" customHeight="1" x14ac:dyDescent="0.2">
      <c r="A4" s="34" t="s">
        <v>4</v>
      </c>
      <c r="B4" s="35"/>
      <c r="C4" s="37" t="s">
        <v>5</v>
      </c>
      <c r="D4" s="36"/>
      <c r="E4" s="36"/>
      <c r="F4" s="36"/>
      <c r="G4" s="35"/>
      <c r="H4" s="19"/>
    </row>
    <row r="5" spans="1:8" ht="15" customHeight="1" x14ac:dyDescent="0.2">
      <c r="A5" s="34" t="s">
        <v>6</v>
      </c>
      <c r="B5" s="35"/>
      <c r="C5" s="34" t="s">
        <v>218</v>
      </c>
      <c r="D5" s="36"/>
      <c r="E5" s="36"/>
      <c r="F5" s="36"/>
      <c r="G5" s="35"/>
      <c r="H5" s="19"/>
    </row>
    <row r="6" spans="1:8" ht="15" customHeight="1" x14ac:dyDescent="0.2">
      <c r="A6" s="34" t="s">
        <v>39</v>
      </c>
      <c r="B6" s="35"/>
      <c r="C6" s="34" t="s">
        <v>40</v>
      </c>
      <c r="D6" s="36"/>
      <c r="E6" s="36"/>
      <c r="F6" s="36"/>
      <c r="G6" s="35"/>
      <c r="H6" s="19"/>
    </row>
    <row r="7" spans="1:8" ht="24.75" customHeight="1" x14ac:dyDescent="0.35">
      <c r="A7" s="38" t="s">
        <v>219</v>
      </c>
      <c r="B7" s="36"/>
      <c r="C7" s="36"/>
      <c r="D7" s="36"/>
      <c r="E7" s="36"/>
      <c r="F7" s="36"/>
      <c r="G7" s="35"/>
      <c r="H7" s="20"/>
    </row>
    <row r="8" spans="1:8" ht="12.75" customHeight="1" x14ac:dyDescent="0.2">
      <c r="A8" s="39" t="s">
        <v>10</v>
      </c>
      <c r="B8" s="40" t="s">
        <v>11</v>
      </c>
      <c r="C8" s="40" t="s">
        <v>12</v>
      </c>
      <c r="D8" s="41" t="s">
        <v>13</v>
      </c>
      <c r="E8" s="42" t="s">
        <v>14</v>
      </c>
      <c r="F8" s="42" t="s">
        <v>15</v>
      </c>
      <c r="G8" s="42" t="s">
        <v>16</v>
      </c>
      <c r="H8" s="21"/>
    </row>
    <row r="9" spans="1:8" ht="25.5" customHeight="1" x14ac:dyDescent="0.2">
      <c r="A9" s="43" t="s">
        <v>17</v>
      </c>
      <c r="B9" s="44"/>
      <c r="C9" s="44" t="s">
        <v>18</v>
      </c>
      <c r="D9" s="45" t="s">
        <v>19</v>
      </c>
      <c r="E9" s="46"/>
      <c r="F9" s="46" t="s">
        <v>20</v>
      </c>
      <c r="G9" s="46" t="s">
        <v>20</v>
      </c>
      <c r="H9" s="21"/>
    </row>
    <row r="10" spans="1:8" ht="12.75" customHeight="1" x14ac:dyDescent="0.2">
      <c r="A10" s="47">
        <v>1</v>
      </c>
      <c r="B10" s="48"/>
      <c r="C10" s="49" t="s">
        <v>221</v>
      </c>
      <c r="D10" s="50"/>
      <c r="E10" s="33"/>
      <c r="F10" s="51"/>
      <c r="G10" s="33"/>
      <c r="H10" s="31"/>
    </row>
    <row r="11" spans="1:8" ht="51" customHeight="1" x14ac:dyDescent="0.2">
      <c r="A11" s="47">
        <v>2</v>
      </c>
      <c r="B11" s="52"/>
      <c r="C11" s="33" t="s">
        <v>233</v>
      </c>
      <c r="D11" s="50" t="s">
        <v>22</v>
      </c>
      <c r="E11" s="51">
        <v>2</v>
      </c>
      <c r="F11" s="58">
        <v>0</v>
      </c>
      <c r="G11" s="53">
        <f t="shared" ref="G11:G14" si="0">PRODUCT(E11,F11)</f>
        <v>0</v>
      </c>
      <c r="H11" s="31"/>
    </row>
    <row r="12" spans="1:8" ht="38.25" customHeight="1" x14ac:dyDescent="0.2">
      <c r="A12" s="47">
        <v>3</v>
      </c>
      <c r="B12" s="52"/>
      <c r="C12" s="33" t="s">
        <v>234</v>
      </c>
      <c r="D12" s="50" t="s">
        <v>22</v>
      </c>
      <c r="E12" s="51">
        <v>2</v>
      </c>
      <c r="F12" s="58">
        <v>0</v>
      </c>
      <c r="G12" s="53">
        <f t="shared" si="0"/>
        <v>0</v>
      </c>
      <c r="H12" s="26"/>
    </row>
    <row r="13" spans="1:8" ht="25.5" customHeight="1" x14ac:dyDescent="0.2">
      <c r="A13" s="47">
        <v>4</v>
      </c>
      <c r="B13" s="33"/>
      <c r="C13" s="33" t="s">
        <v>235</v>
      </c>
      <c r="D13" s="50" t="s">
        <v>22</v>
      </c>
      <c r="E13" s="51">
        <v>1</v>
      </c>
      <c r="F13" s="58">
        <v>0</v>
      </c>
      <c r="G13" s="54">
        <f t="shared" si="0"/>
        <v>0</v>
      </c>
      <c r="H13" s="29"/>
    </row>
    <row r="14" spans="1:8" ht="12.75" customHeight="1" x14ac:dyDescent="0.2">
      <c r="A14" s="47">
        <v>5</v>
      </c>
      <c r="B14" s="33"/>
      <c r="C14" s="33" t="s">
        <v>236</v>
      </c>
      <c r="D14" s="50" t="s">
        <v>22</v>
      </c>
      <c r="E14" s="51">
        <v>1</v>
      </c>
      <c r="F14" s="58">
        <v>0</v>
      </c>
      <c r="G14" s="54">
        <f t="shared" si="0"/>
        <v>0</v>
      </c>
      <c r="H14" s="29"/>
    </row>
    <row r="15" spans="1:8" ht="12.75" customHeight="1" x14ac:dyDescent="0.2">
      <c r="A15" s="47">
        <v>6</v>
      </c>
      <c r="B15" s="33"/>
      <c r="C15" s="33" t="s">
        <v>237</v>
      </c>
      <c r="D15" s="50" t="s">
        <v>22</v>
      </c>
      <c r="E15" s="51">
        <v>1</v>
      </c>
      <c r="F15" s="58">
        <v>0</v>
      </c>
      <c r="G15" s="54"/>
      <c r="H15" s="29"/>
    </row>
    <row r="16" spans="1:8" ht="12.75" customHeight="1" x14ac:dyDescent="0.2">
      <c r="A16" s="47">
        <v>7</v>
      </c>
      <c r="B16" s="33"/>
      <c r="C16" s="33" t="s">
        <v>238</v>
      </c>
      <c r="D16" s="50" t="s">
        <v>22</v>
      </c>
      <c r="E16" s="51">
        <v>1</v>
      </c>
      <c r="F16" s="58">
        <v>0</v>
      </c>
      <c r="G16" s="54">
        <f t="shared" ref="G16:G18" si="1">PRODUCT(E16,F16)</f>
        <v>0</v>
      </c>
      <c r="H16" s="29"/>
    </row>
    <row r="17" spans="1:8" ht="38.25" customHeight="1" x14ac:dyDescent="0.2">
      <c r="A17" s="47">
        <v>8</v>
      </c>
      <c r="B17" s="33"/>
      <c r="C17" s="33" t="s">
        <v>239</v>
      </c>
      <c r="D17" s="50" t="s">
        <v>22</v>
      </c>
      <c r="E17" s="51">
        <v>1</v>
      </c>
      <c r="F17" s="58">
        <v>0</v>
      </c>
      <c r="G17" s="54">
        <f t="shared" si="1"/>
        <v>0</v>
      </c>
      <c r="H17" s="29"/>
    </row>
    <row r="18" spans="1:8" ht="12.75" customHeight="1" x14ac:dyDescent="0.2">
      <c r="A18" s="47">
        <v>9</v>
      </c>
      <c r="B18" s="33"/>
      <c r="C18" s="33" t="s">
        <v>240</v>
      </c>
      <c r="D18" s="50" t="s">
        <v>22</v>
      </c>
      <c r="E18" s="51">
        <v>1</v>
      </c>
      <c r="F18" s="58">
        <v>0</v>
      </c>
      <c r="G18" s="54">
        <f t="shared" si="1"/>
        <v>0</v>
      </c>
      <c r="H18" s="29"/>
    </row>
    <row r="19" spans="1:8" ht="12.75" customHeight="1" x14ac:dyDescent="0.2">
      <c r="A19" s="47">
        <v>10</v>
      </c>
      <c r="B19" s="59"/>
      <c r="C19" s="33" t="s">
        <v>29</v>
      </c>
      <c r="D19" s="59"/>
      <c r="E19" s="59"/>
      <c r="F19" s="59"/>
      <c r="G19" s="51">
        <f>SUM(G11:G18)</f>
        <v>0</v>
      </c>
    </row>
    <row r="20" spans="1:8" ht="12.75" customHeight="1" x14ac:dyDescent="0.2"/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heetProtection algorithmName="SHA-512" hashValue="xthUvnoVrq/MugjCcaJrIVoouv1aeEW6lI9HJCJLaLlaER/I5hIW/PIINwG1gmnQq1W2q6BCFNqvQ2J8C4loaw==" saltValue="PJc8tR1Cc8LLGc/X3xxYhQ==" spinCount="100000" sheet="1" objects="1" scenarios="1"/>
  <mergeCells count="13">
    <mergeCell ref="A5:B5"/>
    <mergeCell ref="A6:B6"/>
    <mergeCell ref="C6:G6"/>
    <mergeCell ref="A7:G7"/>
    <mergeCell ref="A1:B1"/>
    <mergeCell ref="C1:G1"/>
    <mergeCell ref="A3:B3"/>
    <mergeCell ref="C3:G3"/>
    <mergeCell ref="A4:B4"/>
    <mergeCell ref="C4:G4"/>
    <mergeCell ref="C5:G5"/>
    <mergeCell ref="A2:B2"/>
    <mergeCell ref="C2:E2"/>
  </mergeCells>
  <pageMargins left="0.7" right="0.7" top="0.75" bottom="0.75" header="0" footer="0"/>
  <pageSetup orientation="landscape"/>
  <headerFooter>
    <oddHeader>&amp;LTomáš Vinšálek Dubenec 42 544 55 Dubenec&amp;CVÝKAZ VÝMĚR - VYTÁPĚNÍ - Revize 1 ZŠ Mládežnická 536, Trutnov Pavilon D&amp;Rtel. 603 204 859 e-mail: vinsalek@vinsalek.cz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Vysvětlivky</vt:lpstr>
      <vt:lpstr>Celková rekapitulace</vt:lpstr>
      <vt:lpstr>UT.VV - pavilon A</vt:lpstr>
      <vt:lpstr>UT.VV - pavilon B1</vt:lpstr>
      <vt:lpstr>UT.VV - pavilon B2</vt:lpstr>
      <vt:lpstr>UT.VV - pavilon C</vt:lpstr>
      <vt:lpstr>UT.VV - pavilon D</vt:lpstr>
      <vt:lpstr>EL, MaR - budovy A, B, C, D</vt:lpstr>
      <vt:lpstr>EL, MaR - strojovna A</vt:lpstr>
      <vt:lpstr>EL, MaR - strojovna B1 a B2</vt:lpstr>
      <vt:lpstr>EL, MaR - strojovna C, C1</vt:lpstr>
      <vt:lpstr>EL, MaR - strojovna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Sekerová Petra, Bc.</cp:lastModifiedBy>
  <dcterms:modified xsi:type="dcterms:W3CDTF">2025-03-18T12:22:21Z</dcterms:modified>
</cp:coreProperties>
</file>