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vba" sheetId="1" r:id="rId4"/>
    <sheet state="hidden" name="VzorPolozky" sheetId="2" r:id="rId5"/>
    <sheet state="visible" name="Rozpočet Pol" sheetId="3" r:id="rId6"/>
  </sheets>
  <definedNames>
    <definedName localSheetId="0" name="IČO">Stavba!$I$11</definedName>
    <definedName name="CisloStavebnihoRozpoctu">Stavba!$D$4</definedName>
    <definedName name="PocetMJ">#REF!</definedName>
    <definedName name="SloupecJC">#REF!</definedName>
    <definedName name="SloupecCisloPol">#REF!</definedName>
    <definedName name="dmisto">Stavba!$D$13:$G$13</definedName>
    <definedName name="SloupecMJ">#REF!</definedName>
    <definedName localSheetId="0" name="oico">Stavba!$I$5</definedName>
    <definedName name="Mena">Stavba!$J$29</definedName>
    <definedName localSheetId="0" name="ZakladDPHSniVypocet">Stavba!$F$40</definedName>
    <definedName name="Zhotovitel">Stavba!$D$11:$G$11</definedName>
    <definedName localSheetId="0" name="Z_B7E7C763_C459_487D_8ABA_5CFDDFBD5A84_.wvu.Cols">Stavba!$A:$A</definedName>
    <definedName localSheetId="0" name="CelkemDPHVypocet">Stavba!$H$40</definedName>
    <definedName localSheetId="0" name="DIČ">Stavba!$I$12</definedName>
    <definedName name="padresa">Stavba!$D$9</definedName>
    <definedName name="Zaokrouhleni">Stavba!$G$27</definedName>
    <definedName name="ZakladDPHSni">Stavba!$G$23</definedName>
    <definedName localSheetId="0" name="Objekt">Stavba!$B$38</definedName>
    <definedName name="MistoStavby">Stavba!$D$4</definedName>
    <definedName name="DPHSni">Stavba!$G$24</definedName>
    <definedName name="NazevStavebnihoRozpoctu">Stavba!$E$4</definedName>
    <definedName name="pico">Stavba!$I$8</definedName>
    <definedName name="PoptavkaID">Stavba!$A$1</definedName>
    <definedName name="SloupecCC">#REF!</definedName>
    <definedName name="cisloobjektu">Stavba!$C$3</definedName>
    <definedName localSheetId="0" name="omisto">Stavba!$D$7</definedName>
    <definedName name="dadresa">Stavba!$D$12:$G$12</definedName>
    <definedName localSheetId="0" name="onazev">Stavba!$D$6</definedName>
    <definedName name="ZakladDPHZakl">Stavba!$G$25</definedName>
    <definedName localSheetId="0" name="odic">Stavba!$I$6</definedName>
    <definedName name="SloupecMnozstvi">#REF!</definedName>
    <definedName localSheetId="0" name="SazbaDPH2">Stavba!$E$25</definedName>
    <definedName localSheetId="0" name="CisloStavby">Stavba!$C$2</definedName>
    <definedName localSheetId="0" name="SazbaDPH1">Stavba!$E$23</definedName>
    <definedName localSheetId="0" name="Objednatel">Stavba!$D$5</definedName>
    <definedName name="pdic">Stavba!$I$9</definedName>
    <definedName localSheetId="0" name="NazevStavby">Stavba!$D$2</definedName>
    <definedName localSheetId="0" name="ZakladDPHZaklVypocet">Stavba!$G$40</definedName>
    <definedName name="Projektant">Stavba!$D$8</definedName>
    <definedName name="Vypracoval">Stavba!$D$14</definedName>
    <definedName name="ZaZhotovitele">Stavba!$D$34</definedName>
    <definedName name="SloupecNazPol">#REF!</definedName>
    <definedName localSheetId="0" name="dpsc">Stavba!$C$13</definedName>
    <definedName name="CenaCelkem">Stavba!$G$29</definedName>
    <definedName name="DPHZakl">Stavba!$G$26</definedName>
    <definedName name="pPSC">Stavba!$C$10</definedName>
    <definedName name="SloupecPC">#REF!</definedName>
    <definedName localSheetId="0" name="CenaCelkemVypocet">Stavba!$I$40</definedName>
    <definedName localSheetId="0" name="opsc">Stavba!$C$7</definedName>
    <definedName localSheetId="0" name="Z_B7E7C763_C459_487D_8ABA_5CFDDFBD5A84_.wvu.PrintArea">Stavba!$B$1:$J$36</definedName>
    <definedName name="oadresa">Stavba!$D$6</definedName>
    <definedName name="CenaCelkemBezDPH">Stavba!$G$28</definedName>
    <definedName name="pmisto">Stavba!$D$10</definedName>
    <definedName name="nazevobjektu">Stavba!$D$3</definedName>
    <definedName name="ZaObjednatele">Stavba!$G$34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1">
      <text>
        <t xml:space="preserve">Název</t>
      </text>
    </comment>
    <comment authorId="0" ref="I11">
      <text>
        <t xml:space="preserve">IČO</t>
      </text>
    </comment>
    <comment authorId="0" ref="D12">
      <text>
        <t xml:space="preserve">Ulice</t>
      </text>
    </comment>
    <comment authorId="0" ref="I12">
      <text>
        <t xml:space="preserve">DIČ</t>
      </text>
    </comment>
    <comment authorId="0" ref="C13">
      <text>
        <t xml:space="preserve">PSČ</t>
      </text>
    </comment>
    <comment authorId="0" ref="D13">
      <text>
        <t xml:space="preserve">Ulice</t>
      </text>
    </comment>
  </commentList>
</comments>
</file>

<file path=xl/sharedStrings.xml><?xml version="1.0" encoding="utf-8"?>
<sst xmlns="http://schemas.openxmlformats.org/spreadsheetml/2006/main" count="207" uniqueCount="114">
  <si>
    <t>#RTSROZP#</t>
  </si>
  <si>
    <t>Položkový rozpočet</t>
  </si>
  <si>
    <t>Zakázka:</t>
  </si>
  <si>
    <t>MŠ Trutnov Úpská, Úpská 559, 54101 Trutnov</t>
  </si>
  <si>
    <t>Misto</t>
  </si>
  <si>
    <t>Úpská 559, 54101 Trutnov</t>
  </si>
  <si>
    <t>Rozpočet:</t>
  </si>
  <si>
    <t>Objednatel:</t>
  </si>
  <si>
    <t>MĚSTO TRUTNOV</t>
  </si>
  <si>
    <t>IČ:</t>
  </si>
  <si>
    <t>00278360</t>
  </si>
  <si>
    <t>Slovanské náměstí 165</t>
  </si>
  <si>
    <t>DIČ:</t>
  </si>
  <si>
    <t>CZ00278360</t>
  </si>
  <si>
    <t>54101</t>
  </si>
  <si>
    <t>Trutnov-Vnitřní Město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</si>
  <si>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</si>
  <si>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</si>
  <si>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</si>
  <si>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</si>
  <si>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</si>
  <si>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</si>
  <si>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</si>
  <si>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</si>
  <si>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</si>
  <si>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</si>
  <si>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</si>
  <si>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</si>
  <si>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</si>
  <si>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</si>
  <si>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</si>
  <si>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</si>
  <si>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</si>
  <si>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</si>
  <si>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</si>
  <si>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</si>
  <si>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</si>
  <si>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</si>
  <si>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</si>
  <si>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</si>
  <si>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</si>
  <si>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</si>
  <si>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</si>
  <si>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</si>
  <si>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</si>
  <si>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</si>
  <si>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</si>
  <si>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</si>
  <si>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5 - ZUŠ Trutnov Krakonošovo náměstí 73 - položkový rozpočet A4</t>
  </si>
  <si>
    <t>Celkem za stavbu</t>
  </si>
  <si>
    <t>Rekapitulace dílů</t>
  </si>
  <si>
    <t>Typ dílu</t>
  </si>
  <si>
    <t>M65</t>
  </si>
  <si>
    <t>Elektroinstalace</t>
  </si>
  <si>
    <t xml:space="preserve">Položkový rozpočet </t>
  </si>
  <si>
    <t>Z:</t>
  </si>
  <si>
    <t>O:</t>
  </si>
  <si>
    <t>R:</t>
  </si>
  <si>
    <t>#TypZaznamu#</t>
  </si>
  <si>
    <t>S: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</si>
  <si>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</si>
  <si>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</si>
  <si>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</si>
  <si>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</si>
  <si>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</si>
  <si>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</si>
  <si>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</si>
  <si>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</si>
  <si>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</si>
  <si>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</si>
  <si>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</si>
  <si>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Díl:</t>
  </si>
  <si>
    <t>DIL</t>
  </si>
  <si>
    <t>montáž</t>
  </si>
  <si>
    <t>Demontáž svítidla stropního</t>
  </si>
  <si>
    <t>kus</t>
  </si>
  <si>
    <t>POL1_0</t>
  </si>
  <si>
    <t xml:space="preserve">Montáž LED svítidla </t>
  </si>
  <si>
    <t>Vrt + osazení hmoždinky do stropů HM 8</t>
  </si>
  <si>
    <t>Ukončení vodiče v krabici + zapojení do 2,5 mm2</t>
  </si>
  <si>
    <t>Montáž krabice lištové se zapojením</t>
  </si>
  <si>
    <t>Montáž elektroinstalační lišty šířky do 40 mm</t>
  </si>
  <si>
    <t>m</t>
  </si>
  <si>
    <t>Uložení kabelu Cu 3 x 1,5 mm2 pevně</t>
  </si>
  <si>
    <t>materiál</t>
  </si>
  <si>
    <t>(A1) LED svítidlo</t>
  </si>
  <si>
    <t>POL3_0</t>
  </si>
  <si>
    <t>(A2) LED svítidlo</t>
  </si>
  <si>
    <t>(B1) LED svítidlo</t>
  </si>
  <si>
    <t>(B2) LED svítidlo</t>
  </si>
  <si>
    <t>(C) LED svítidlo</t>
  </si>
  <si>
    <t>(D1) LED svítidlo</t>
  </si>
  <si>
    <t>(D2) LED svítidlo</t>
  </si>
  <si>
    <t>Lišta hranatá LHD 20x20, délka 2 m</t>
  </si>
  <si>
    <t>Krabice lištová s víčkem LK 80/2</t>
  </si>
  <si>
    <t>Kabel silový s Cu jádrem 750 V CYKY 3 x 1,5 mm2</t>
  </si>
  <si>
    <t>Drobný montážní materiál</t>
  </si>
  <si>
    <t>soubor</t>
  </si>
  <si>
    <t>01</t>
  </si>
  <si>
    <t>Práce v HZS</t>
  </si>
  <si>
    <t>hod</t>
  </si>
  <si>
    <t>02</t>
  </si>
  <si>
    <t>Výchozí revize elektro</t>
  </si>
  <si>
    <t>03</t>
  </si>
  <si>
    <t>Oprava povrchů po dokončení montáže</t>
  </si>
  <si>
    <t>04</t>
  </si>
  <si>
    <t>Úklid po dokončení montáže na čisto</t>
  </si>
  <si>
    <t>05</t>
  </si>
  <si>
    <t>Dokumentace skutečního provedení stavby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</si>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</sst>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00"/>
  </numFmts>
  <fonts count="15">
    <font>
      <sz val="10.0"/>
      <color rgb="FF000000"/>
      <name val="Calibri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2.0"/>
      <color theme="1"/>
      <name val="Arial"/>
    </font>
    <font>
      <b/>
      <sz val="12.0"/>
      <color theme="1"/>
      <name val="Arial"/>
    </font>
    <font>
      <sz val="9.0"/>
      <color theme="1"/>
      <name val="Arial"/>
    </font>
    <font>
      <b/>
      <sz val="10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3.0"/>
      <color theme="1"/>
      <name val="Arial"/>
    </font>
    <font>
      <sz val="7.0"/>
      <color theme="1"/>
      <name val="Arial"/>
    </font>
    <font>
      <b/>
      <sz val="9.0"/>
      <color theme="1"/>
      <name val="Arial"/>
    </font>
    <font>
      <sz val="10.0"/>
      <color theme="1"/>
      <name val="Calibri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FFCC"/>
        <bgColor rgb="FFFFFFCC"/>
      </patternFill>
    </fill>
  </fills>
  <borders count="63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/>
      <top style="thin">
        <color rgb="FF000000"/>
      </top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Border="1" applyFont="1"/>
    <xf borderId="6" fillId="2" fontId="4" numFmtId="0" xfId="0" applyAlignment="1" applyBorder="1" applyFill="1" applyFont="1">
      <alignment horizontal="left" vertical="center"/>
    </xf>
    <xf borderId="7" fillId="2" fontId="5" numFmtId="49" xfId="0" applyAlignment="1" applyBorder="1" applyFont="1" applyNumberFormat="1">
      <alignment horizontal="left" vertical="center"/>
    </xf>
    <xf borderId="8" fillId="2" fontId="5" numFmtId="49" xfId="0" applyAlignment="1" applyBorder="1" applyFont="1" applyNumberFormat="1">
      <alignment horizontal="center" shrinkToFit="1" vertical="center" wrapText="0"/>
    </xf>
    <xf borderId="9" fillId="0" fontId="3" numFmtId="0" xfId="0" applyBorder="1" applyFont="1"/>
    <xf borderId="10" fillId="0" fontId="3" numFmtId="0" xfId="0" applyBorder="1" applyFont="1"/>
    <xf borderId="0" fillId="0" fontId="6" numFmtId="14" xfId="0" applyAlignment="1" applyFont="1" applyNumberFormat="1">
      <alignment horizontal="left"/>
    </xf>
    <xf borderId="6" fillId="2" fontId="1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left" vertical="center"/>
    </xf>
    <xf borderId="11" fillId="2" fontId="7" numFmtId="49" xfId="0" applyAlignment="1" applyBorder="1" applyFont="1" applyNumberForma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4" fillId="2" fontId="1" numFmtId="0" xfId="0" applyAlignment="1" applyBorder="1" applyFont="1">
      <alignment horizontal="left" vertical="center"/>
    </xf>
    <xf borderId="15" fillId="2" fontId="1" numFmtId="0" xfId="0" applyBorder="1" applyFont="1"/>
    <xf borderId="15" fillId="2" fontId="7" numFmtId="49" xfId="0" applyAlignment="1" applyBorder="1" applyFont="1" applyNumberFormat="1">
      <alignment horizontal="left" vertical="center"/>
    </xf>
    <xf borderId="15" fillId="2" fontId="7" numFmtId="0" xfId="0" applyBorder="1" applyFont="1"/>
    <xf borderId="16" fillId="2" fontId="7" numFmtId="0" xfId="0" applyBorder="1" applyFont="1"/>
    <xf borderId="5" fillId="0" fontId="1" numFmtId="0" xfId="0" applyAlignment="1" applyBorder="1" applyFont="1">
      <alignment horizontal="left" vertical="center"/>
    </xf>
    <xf borderId="0" fillId="0" fontId="1" numFmtId="0" xfId="0" applyFont="1"/>
    <xf borderId="0" fillId="0" fontId="7" numFmtId="49" xfId="0" applyAlignment="1" applyFont="1" applyNumberFormat="1">
      <alignment horizontal="left" vertical="center"/>
    </xf>
    <xf borderId="0" fillId="0" fontId="7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7" fillId="0" fontId="1" numFmtId="0" xfId="0" applyBorder="1" applyFont="1"/>
    <xf borderId="5" fillId="0" fontId="7" numFmtId="0" xfId="0" applyAlignment="1" applyBorder="1" applyFont="1">
      <alignment horizontal="left" vertical="center"/>
    </xf>
    <xf borderId="18" fillId="0" fontId="7" numFmtId="0" xfId="0" applyAlignment="1" applyBorder="1" applyFont="1">
      <alignment horizontal="left" vertical="center"/>
    </xf>
    <xf borderId="19" fillId="0" fontId="7" numFmtId="49" xfId="0" applyAlignment="1" applyBorder="1" applyFont="1" applyNumberFormat="1">
      <alignment horizontal="right" vertical="center"/>
    </xf>
    <xf borderId="19" fillId="0" fontId="7" numFmtId="49" xfId="0" applyAlignment="1" applyBorder="1" applyFont="1" applyNumberFormat="1">
      <alignment horizontal="left" vertical="center"/>
    </xf>
    <xf borderId="19" fillId="0" fontId="7" numFmtId="0" xfId="0" applyAlignment="1" applyBorder="1" applyFont="1">
      <alignment vertical="center"/>
    </xf>
    <xf borderId="19" fillId="0" fontId="1" numFmtId="0" xfId="0" applyAlignment="1" applyBorder="1" applyFont="1">
      <alignment vertical="center"/>
    </xf>
    <xf borderId="20" fillId="0" fontId="1" numFmtId="0" xfId="0" applyBorder="1" applyFont="1"/>
    <xf borderId="0" fillId="0" fontId="7" numFmtId="0" xfId="0" applyAlignment="1" applyFont="1">
      <alignment horizontal="left" vertical="center"/>
    </xf>
    <xf borderId="18" fillId="0" fontId="1" numFmtId="0" xfId="0" applyAlignment="1" applyBorder="1" applyFont="1">
      <alignment horizontal="left"/>
    </xf>
    <xf borderId="19" fillId="0" fontId="7" numFmtId="0" xfId="0" applyAlignment="1" applyBorder="1" applyFont="1">
      <alignment horizontal="right" vertical="center"/>
    </xf>
    <xf borderId="19" fillId="0" fontId="7" numFmtId="0" xfId="0" applyAlignment="1" applyBorder="1" applyFont="1">
      <alignment horizontal="left" vertical="center"/>
    </xf>
    <xf borderId="19" fillId="0" fontId="1" numFmtId="0" xfId="0" applyBorder="1" applyFont="1"/>
    <xf borderId="19" fillId="0" fontId="1" numFmtId="0" xfId="0" applyAlignment="1" applyBorder="1" applyFont="1">
      <alignment horizontal="right"/>
    </xf>
    <xf borderId="8" fillId="3" fontId="7" numFmtId="49" xfId="0" applyAlignment="1" applyBorder="1" applyFill="1" applyFont="1" applyNumberFormat="1">
      <alignment horizontal="left" vertical="center"/>
    </xf>
    <xf borderId="21" fillId="0" fontId="3" numFmtId="0" xfId="0" applyBorder="1" applyFont="1"/>
    <xf borderId="7" fillId="3" fontId="7" numFmtId="49" xfId="0" applyAlignment="1" applyBorder="1" applyFont="1" applyNumberFormat="1">
      <alignment horizontal="left" vertical="center"/>
    </xf>
    <xf borderId="11" fillId="3" fontId="7" numFmtId="49" xfId="0" applyAlignment="1" applyBorder="1" applyFont="1" applyNumberFormat="1">
      <alignment horizontal="left" vertical="center"/>
    </xf>
    <xf borderId="22" fillId="0" fontId="3" numFmtId="0" xfId="0" applyBorder="1" applyFont="1"/>
    <xf borderId="15" fillId="3" fontId="7" numFmtId="49" xfId="0" applyAlignment="1" applyBorder="1" applyFont="1" applyNumberFormat="1">
      <alignment horizontal="right" vertical="center"/>
    </xf>
    <xf borderId="23" fillId="3" fontId="7" numFmtId="49" xfId="0" applyAlignment="1" applyBorder="1" applyFont="1" applyNumberFormat="1">
      <alignment horizontal="left" vertical="center"/>
    </xf>
    <xf borderId="24" fillId="0" fontId="3" numFmtId="0" xfId="0" applyBorder="1" applyFont="1"/>
    <xf borderId="25" fillId="0" fontId="3" numFmtId="0" xfId="0" applyBorder="1" applyFont="1"/>
    <xf borderId="19" fillId="0" fontId="1" numFmtId="0" xfId="0" applyAlignment="1" applyBorder="1" applyFont="1">
      <alignment horizontal="right" vertical="center"/>
    </xf>
    <xf borderId="26" fillId="0" fontId="1" numFmtId="0" xfId="0" applyAlignment="1" applyBorder="1" applyFont="1">
      <alignment horizontal="left" vertical="top"/>
    </xf>
    <xf borderId="27" fillId="0" fontId="1" numFmtId="0" xfId="0" applyAlignment="1" applyBorder="1" applyFont="1">
      <alignment vertical="top"/>
    </xf>
    <xf borderId="27" fillId="0" fontId="7" numFmtId="0" xfId="0" applyAlignment="1" applyBorder="1" applyFont="1">
      <alignment horizontal="left" vertical="top"/>
    </xf>
    <xf borderId="27" fillId="0" fontId="7" numFmtId="0" xfId="0" applyAlignment="1" applyBorder="1" applyFont="1">
      <alignment vertical="center"/>
    </xf>
    <xf borderId="27" fillId="0" fontId="1" numFmtId="0" xfId="0" applyAlignment="1" applyBorder="1" applyFont="1">
      <alignment horizontal="right" vertical="center"/>
    </xf>
    <xf borderId="28" fillId="0" fontId="1" numFmtId="0" xfId="0" applyBorder="1" applyFont="1"/>
    <xf borderId="19" fillId="0" fontId="1" numFmtId="0" xfId="0" applyAlignment="1" applyBorder="1" applyFont="1">
      <alignment horizontal="left"/>
    </xf>
    <xf borderId="19" fillId="0" fontId="1" numFmtId="1" xfId="0" applyAlignment="1" applyBorder="1" applyFont="1" applyNumberFormat="1">
      <alignment horizontal="right"/>
    </xf>
    <xf borderId="19" fillId="0" fontId="3" numFmtId="0" xfId="0" applyBorder="1" applyFont="1"/>
    <xf borderId="20" fillId="0" fontId="3" numFmtId="0" xfId="0" applyBorder="1" applyFont="1"/>
    <xf borderId="5" fillId="0" fontId="1" numFmtId="49" xfId="0" applyBorder="1" applyFont="1" applyNumberFormat="1"/>
    <xf borderId="29" fillId="0" fontId="1" numFmtId="49" xfId="0" applyAlignment="1" applyBorder="1" applyFont="1" applyNumberFormat="1">
      <alignment horizontal="left" vertical="center"/>
    </xf>
    <xf borderId="30" fillId="0" fontId="1" numFmtId="0" xfId="0" applyAlignment="1" applyBorder="1" applyFont="1">
      <alignment horizontal="left" vertical="center"/>
    </xf>
    <xf borderId="30" fillId="0" fontId="1" numFmtId="0" xfId="0" applyBorder="1" applyFont="1"/>
    <xf borderId="31" fillId="0" fontId="8" numFmtId="4" xfId="0" applyAlignment="1" applyBorder="1" applyFont="1" applyNumberFormat="1">
      <alignment horizontal="right" vertical="center"/>
    </xf>
    <xf borderId="32" fillId="0" fontId="3" numFmtId="0" xfId="0" applyBorder="1" applyFont="1"/>
    <xf borderId="33" fillId="0" fontId="3" numFmtId="0" xfId="0" applyBorder="1" applyFont="1"/>
    <xf borderId="29" fillId="0" fontId="7" numFmtId="0" xfId="0" applyAlignment="1" applyBorder="1" applyFont="1">
      <alignment horizontal="left" vertical="center"/>
    </xf>
    <xf borderId="30" fillId="0" fontId="7" numFmtId="0" xfId="0" applyAlignment="1" applyBorder="1" applyFont="1">
      <alignment horizontal="left" vertical="center"/>
    </xf>
    <xf borderId="30" fillId="0" fontId="7" numFmtId="0" xfId="0" applyBorder="1" applyFont="1"/>
    <xf borderId="31" fillId="0" fontId="9" numFmtId="4" xfId="0" applyAlignment="1" applyBorder="1" applyFont="1" applyNumberFormat="1">
      <alignment horizontal="right" vertical="center"/>
    </xf>
    <xf borderId="29" fillId="0" fontId="1" numFmtId="0" xfId="0" applyAlignment="1" applyBorder="1" applyFont="1">
      <alignment horizontal="left"/>
    </xf>
    <xf borderId="30" fillId="0" fontId="7" numFmtId="1" xfId="0" applyAlignment="1" applyBorder="1" applyFont="1" applyNumberFormat="1">
      <alignment horizontal="right" vertical="center"/>
    </xf>
    <xf borderId="30" fillId="0" fontId="7" numFmtId="0" xfId="0" applyAlignment="1" applyBorder="1" applyFont="1">
      <alignment vertical="center"/>
    </xf>
    <xf borderId="33" fillId="0" fontId="1" numFmtId="49" xfId="0" applyAlignment="1" applyBorder="1" applyFont="1" applyNumberFormat="1">
      <alignment horizontal="left" vertical="center"/>
    </xf>
    <xf borderId="29" fillId="0" fontId="1" numFmtId="0" xfId="0" applyAlignment="1" applyBorder="1" applyFont="1">
      <alignment horizontal="left" vertical="center"/>
    </xf>
    <xf borderId="31" fillId="0" fontId="7" numFmtId="1" xfId="0" applyAlignment="1" applyBorder="1" applyFont="1" applyNumberFormat="1">
      <alignment horizontal="right" vertical="center"/>
    </xf>
    <xf borderId="31" fillId="0" fontId="9" numFmtId="4" xfId="0" applyAlignment="1" applyBorder="1" applyFont="1" applyNumberFormat="1">
      <alignment vertical="center"/>
    </xf>
    <xf borderId="30" fillId="0" fontId="3" numFmtId="0" xfId="0" applyBorder="1" applyFont="1"/>
    <xf borderId="18" fillId="0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34" fillId="0" fontId="7" numFmtId="1" xfId="0" applyAlignment="1" applyBorder="1" applyFont="1" applyNumberFormat="1">
      <alignment horizontal="right" vertical="center"/>
    </xf>
    <xf borderId="34" fillId="0" fontId="9" numFmtId="4" xfId="0" applyAlignment="1" applyBorder="1" applyFont="1" applyNumberFormat="1">
      <alignment horizontal="right" vertical="center"/>
    </xf>
    <xf borderId="20" fillId="0" fontId="1" numFmtId="49" xfId="0" applyAlignment="1" applyBorder="1" applyFont="1" applyNumberForma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1" xfId="0" applyAlignment="1" applyFont="1" applyNumberFormat="1">
      <alignment horizontal="left" vertical="center"/>
    </xf>
    <xf borderId="0" fillId="0" fontId="1" numFmtId="4" xfId="0" applyAlignment="1" applyFont="1" applyNumberFormat="1">
      <alignment horizontal="left" vertical="center"/>
    </xf>
    <xf borderId="27" fillId="0" fontId="9" numFmtId="4" xfId="0" applyAlignment="1" applyBorder="1" applyFont="1" applyNumberFormat="1">
      <alignment horizontal="right" vertical="center"/>
    </xf>
    <xf borderId="27" fillId="0" fontId="3" numFmtId="0" xfId="0" applyBorder="1" applyFont="1"/>
    <xf borderId="17" fillId="0" fontId="1" numFmtId="49" xfId="0" applyAlignment="1" applyBorder="1" applyFont="1" applyNumberFormat="1">
      <alignment horizontal="left" vertical="center"/>
    </xf>
    <xf borderId="35" fillId="2" fontId="5" numFmtId="0" xfId="0" applyAlignment="1" applyBorder="1" applyFont="1">
      <alignment horizontal="left" vertical="center"/>
    </xf>
    <xf borderId="36" fillId="2" fontId="7" numFmtId="0" xfId="0" applyAlignment="1" applyBorder="1" applyFont="1">
      <alignment horizontal="left" vertical="center"/>
    </xf>
    <xf borderId="36" fillId="2" fontId="1" numFmtId="0" xfId="0" applyAlignment="1" applyBorder="1" applyFont="1">
      <alignment horizontal="left" vertical="center"/>
    </xf>
    <xf borderId="36" fillId="2" fontId="5" numFmtId="4" xfId="0" applyAlignment="1" applyBorder="1" applyFont="1" applyNumberFormat="1">
      <alignment horizontal="left" vertical="center"/>
    </xf>
    <xf borderId="37" fillId="2" fontId="10" numFmtId="2" xfId="0" applyAlignment="1" applyBorder="1" applyFont="1" applyNumberFormat="1">
      <alignment horizontal="right" vertical="center"/>
    </xf>
    <xf borderId="38" fillId="0" fontId="3" numFmtId="0" xfId="0" applyBorder="1" applyFont="1"/>
    <xf borderId="39" fillId="0" fontId="3" numFmtId="0" xfId="0" applyBorder="1" applyFont="1"/>
    <xf borderId="40" fillId="2" fontId="1" numFmtId="49" xfId="0" applyAlignment="1" applyBorder="1" applyFont="1" applyNumberFormat="1">
      <alignment horizontal="left" vertical="center"/>
    </xf>
    <xf borderId="36" fillId="2" fontId="1" numFmtId="0" xfId="0" applyBorder="1" applyFont="1"/>
    <xf borderId="37" fillId="2" fontId="10" numFmtId="4" xfId="0" applyAlignment="1" applyBorder="1" applyFont="1" applyNumberFormat="1">
      <alignment horizontal="right" vertical="center"/>
    </xf>
    <xf borderId="40" fillId="2" fontId="7" numFmtId="49" xfId="0" applyAlignment="1" applyBorder="1" applyFont="1" applyNumberFormat="1">
      <alignment horizontal="left" vertical="center"/>
    </xf>
    <xf borderId="17" fillId="0" fontId="1" numFmtId="0" xfId="0" applyAlignment="1" applyBorder="1" applyFont="1">
      <alignment horizontal="right"/>
    </xf>
    <xf borderId="5" fillId="0" fontId="1" numFmtId="0" xfId="0" applyAlignment="1" applyBorder="1" applyFont="1">
      <alignment horizontal="right"/>
    </xf>
    <xf borderId="0" fillId="0" fontId="1" numFmtId="0" xfId="0" applyAlignment="1" applyFont="1">
      <alignment horizontal="center" vertical="center"/>
    </xf>
    <xf borderId="19" fillId="0" fontId="7" numFmtId="0" xfId="0" applyAlignment="1" applyBorder="1" applyFont="1">
      <alignment vertical="top"/>
    </xf>
    <xf borderId="19" fillId="0" fontId="7" numFmtId="14" xfId="0" applyAlignment="1" applyBorder="1" applyFont="1" applyNumberFormat="1">
      <alignment horizontal="center" vertical="top"/>
    </xf>
    <xf borderId="5" fillId="0" fontId="7" numFmtId="0" xfId="0" applyBorder="1" applyFont="1"/>
    <xf borderId="0" fillId="0" fontId="7" numFmtId="0" xfId="0" applyFont="1"/>
    <xf borderId="19" fillId="0" fontId="7" numFmtId="0" xfId="0" applyAlignment="1" applyBorder="1" applyFont="1">
      <alignment horizontal="center"/>
    </xf>
    <xf borderId="17" fillId="0" fontId="7" numFmtId="0" xfId="0" applyAlignment="1" applyBorder="1" applyFont="1">
      <alignment horizontal="right"/>
    </xf>
    <xf borderId="27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41" fillId="0" fontId="1" numFmtId="0" xfId="0" applyBorder="1" applyFont="1"/>
    <xf borderId="42" fillId="0" fontId="1" numFmtId="0" xfId="0" applyBorder="1" applyFont="1"/>
    <xf borderId="43" fillId="0" fontId="1" numFmtId="0" xfId="0" applyAlignment="1" applyBorder="1" applyFont="1">
      <alignment horizontal="right"/>
    </xf>
    <xf borderId="0" fillId="0" fontId="5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1" wrapText="0"/>
    </xf>
    <xf borderId="44" fillId="0" fontId="1" numFmtId="3" xfId="0" applyBorder="1" applyFont="1" applyNumberFormat="1"/>
    <xf borderId="45" fillId="2" fontId="6" numFmtId="3" xfId="0" applyAlignment="1" applyBorder="1" applyFont="1" applyNumberFormat="1">
      <alignment vertical="center"/>
    </xf>
    <xf borderId="46" fillId="2" fontId="6" numFmtId="3" xfId="0" applyAlignment="1" applyBorder="1" applyFont="1" applyNumberFormat="1">
      <alignment vertical="center"/>
    </xf>
    <xf borderId="46" fillId="2" fontId="6" numFmtId="3" xfId="0" applyAlignment="1" applyBorder="1" applyFont="1" applyNumberFormat="1">
      <alignment shrinkToFit="0" vertical="center" wrapText="1"/>
    </xf>
    <xf borderId="47" fillId="2" fontId="11" numFmtId="3" xfId="0" applyAlignment="1" applyBorder="1" applyFont="1" applyNumberFormat="1">
      <alignment horizontal="center" shrinkToFit="1" vertical="center" wrapText="0"/>
    </xf>
    <xf borderId="47" fillId="2" fontId="6" numFmtId="3" xfId="0" applyAlignment="1" applyBorder="1" applyFont="1" applyNumberFormat="1">
      <alignment horizontal="center" shrinkToFit="1" vertical="center" wrapText="0"/>
    </xf>
    <xf borderId="47" fillId="2" fontId="6" numFmtId="3" xfId="0" applyAlignment="1" applyBorder="1" applyFont="1" applyNumberFormat="1">
      <alignment horizontal="center" shrinkToFit="0" vertical="center" wrapText="1"/>
    </xf>
    <xf borderId="31" fillId="0" fontId="1" numFmtId="3" xfId="0" applyBorder="1" applyFont="1" applyNumberFormat="1"/>
    <xf borderId="30" fillId="0" fontId="1" numFmtId="3" xfId="0" applyBorder="1" applyFont="1" applyNumberFormat="1"/>
    <xf borderId="48" fillId="0" fontId="6" numFmtId="3" xfId="0" applyAlignment="1" applyBorder="1" applyFont="1" applyNumberFormat="1">
      <alignment horizontal="right" shrinkToFit="1" wrapText="0"/>
    </xf>
    <xf borderId="48" fillId="0" fontId="1" numFmtId="3" xfId="0" applyAlignment="1" applyBorder="1" applyFont="1" applyNumberFormat="1">
      <alignment shrinkToFit="1" wrapText="0"/>
    </xf>
    <xf borderId="48" fillId="0" fontId="1" numFmtId="3" xfId="0" applyBorder="1" applyFont="1" applyNumberFormat="1"/>
    <xf borderId="31" fillId="4" fontId="1" numFmtId="3" xfId="0" applyBorder="1" applyFill="1" applyFont="1" applyNumberFormat="1"/>
    <xf borderId="49" fillId="4" fontId="1" numFmtId="3" xfId="0" applyAlignment="1" applyBorder="1" applyFont="1" applyNumberFormat="1">
      <alignment shrinkToFit="1" wrapText="0"/>
    </xf>
    <xf borderId="49" fillId="4" fontId="1" numFmtId="3" xfId="0" applyBorder="1" applyFont="1" applyNumberFormat="1"/>
    <xf borderId="0" fillId="0" fontId="5" numFmtId="0" xfId="0" applyFont="1"/>
    <xf borderId="44" fillId="0" fontId="12" numFmtId="0" xfId="0" applyAlignment="1" applyBorder="1" applyFont="1">
      <alignment horizontal="center" shrinkToFit="0" vertical="center" wrapText="1"/>
    </xf>
    <xf borderId="45" fillId="2" fontId="12" numFmtId="0" xfId="0" applyAlignment="1" applyBorder="1" applyFont="1">
      <alignment horizontal="center" shrinkToFit="0" vertical="center" wrapText="1"/>
    </xf>
    <xf borderId="46" fillId="2" fontId="12" numFmtId="0" xfId="0" applyAlignment="1" applyBorder="1" applyFont="1">
      <alignment horizontal="center" shrinkToFit="0" vertical="center" wrapText="1"/>
    </xf>
    <xf borderId="47" fillId="2" fontId="12" numFmtId="0" xfId="0" applyAlignment="1" applyBorder="1" applyFont="1">
      <alignment horizontal="center" shrinkToFit="0" vertical="center" wrapText="1"/>
    </xf>
    <xf borderId="50" fillId="2" fontId="12" numFmtId="0" xfId="0" applyAlignment="1" applyBorder="1" applyFont="1">
      <alignment horizontal="center" shrinkToFit="0" vertical="center" wrapText="1"/>
    </xf>
    <xf borderId="51" fillId="0" fontId="3" numFmtId="0" xfId="0" applyBorder="1" applyFont="1"/>
    <xf borderId="44" fillId="0" fontId="6" numFmtId="0" xfId="0" applyAlignment="1" applyBorder="1" applyFont="1">
      <alignment vertical="center"/>
    </xf>
    <xf borderId="31" fillId="0" fontId="6" numFmtId="49" xfId="0" applyAlignment="1" applyBorder="1" applyFont="1" applyNumberFormat="1">
      <alignment vertical="center"/>
    </xf>
    <xf borderId="31" fillId="0" fontId="6" numFmtId="49" xfId="0" applyAlignment="1" applyBorder="1" applyFont="1" applyNumberFormat="1">
      <alignment shrinkToFit="0" vertical="center" wrapText="1"/>
    </xf>
    <xf borderId="48" fillId="0" fontId="6" numFmtId="4" xfId="0" applyAlignment="1" applyBorder="1" applyFont="1" applyNumberFormat="1">
      <alignment horizontal="center" vertical="center"/>
    </xf>
    <xf borderId="48" fillId="0" fontId="6" numFmtId="4" xfId="0" applyAlignment="1" applyBorder="1" applyFont="1" applyNumberFormat="1">
      <alignment vertical="center"/>
    </xf>
    <xf borderId="31" fillId="0" fontId="6" numFmtId="4" xfId="0" applyAlignment="1" applyBorder="1" applyFont="1" applyNumberFormat="1">
      <alignment vertical="center"/>
    </xf>
    <xf borderId="44" fillId="0" fontId="6" numFmtId="0" xfId="0" applyBorder="1" applyFont="1"/>
    <xf borderId="52" fillId="4" fontId="6" numFmtId="0" xfId="0" applyBorder="1" applyFont="1"/>
    <xf borderId="15" fillId="4" fontId="6" numFmtId="0" xfId="0" applyBorder="1" applyFont="1"/>
    <xf borderId="49" fillId="4" fontId="6" numFmtId="4" xfId="0" applyAlignment="1" applyBorder="1" applyFont="1" applyNumberFormat="1">
      <alignment horizontal="center"/>
    </xf>
    <xf borderId="49" fillId="4" fontId="6" numFmtId="4" xfId="0" applyBorder="1" applyFont="1" applyNumberFormat="1"/>
    <xf borderId="53" fillId="4" fontId="6" numFmtId="4" xfId="0" applyBorder="1" applyFont="1" applyNumberFormat="1"/>
    <xf borderId="54" fillId="0" fontId="3" numFmtId="0" xfId="0" applyBorder="1" applyFont="1"/>
    <xf borderId="0" fillId="0" fontId="1" numFmtId="4" xfId="0" applyFont="1" applyNumberFormat="1"/>
    <xf borderId="0" fillId="0" fontId="5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48" fillId="0" fontId="1" numFmtId="0" xfId="0" applyAlignment="1" applyBorder="1" applyFont="1">
      <alignment vertical="center"/>
    </xf>
    <xf borderId="30" fillId="0" fontId="1" numFmtId="49" xfId="0" applyAlignment="1" applyBorder="1" applyFont="1" applyNumberFormat="1">
      <alignment vertical="center"/>
    </xf>
    <xf borderId="30" fillId="0" fontId="1" numFmtId="49" xfId="0" applyAlignment="1" applyBorder="1" applyFont="1" applyNumberFormat="1">
      <alignment shrinkToFit="1" vertical="center" wrapText="0"/>
    </xf>
    <xf borderId="0" fillId="0" fontId="1" numFmtId="49" xfId="0" applyAlignment="1" applyFont="1" applyNumberFormat="1">
      <alignment vertical="top"/>
    </xf>
    <xf borderId="0" fillId="0" fontId="1" numFmtId="49" xfId="0" applyAlignment="1" applyFont="1" applyNumberFormat="1">
      <alignment shrinkToFit="0" vertical="top" wrapText="1"/>
    </xf>
    <xf borderId="0" fillId="0" fontId="1" numFmtId="0" xfId="0" applyAlignment="1" applyFont="1">
      <alignment horizontal="center" vertical="top"/>
    </xf>
    <xf borderId="0" fillId="0" fontId="1" numFmtId="0" xfId="0" applyAlignment="1" applyFont="1">
      <alignment shrinkToFit="0" vertical="top" wrapText="1"/>
    </xf>
    <xf borderId="0" fillId="0" fontId="5" numFmtId="0" xfId="0" applyAlignment="1" applyFont="1">
      <alignment horizontal="center"/>
    </xf>
    <xf borderId="0" fillId="0" fontId="13" numFmtId="0" xfId="0" applyFont="1"/>
    <xf borderId="48" fillId="2" fontId="1" numFmtId="0" xfId="0" applyBorder="1" applyFont="1"/>
    <xf borderId="55" fillId="2" fontId="1" numFmtId="49" xfId="0" applyBorder="1" applyFont="1" applyNumberFormat="1"/>
    <xf borderId="55" fillId="2" fontId="1" numFmtId="0" xfId="0" applyBorder="1" applyFont="1"/>
    <xf borderId="56" fillId="2" fontId="1" numFmtId="0" xfId="0" applyBorder="1" applyFont="1"/>
    <xf borderId="0" fillId="0" fontId="1" numFmtId="49" xfId="0" applyFont="1" applyNumberFormat="1"/>
    <xf borderId="47" fillId="2" fontId="1" numFmtId="0" xfId="0" applyBorder="1" applyFont="1"/>
    <xf borderId="47" fillId="2" fontId="1" numFmtId="49" xfId="0" applyBorder="1" applyFont="1" applyNumberFormat="1"/>
    <xf borderId="45" fillId="2" fontId="1" numFmtId="0" xfId="0" applyBorder="1" applyFont="1"/>
    <xf borderId="57" fillId="2" fontId="1" numFmtId="0" xfId="0" applyAlignment="1" applyBorder="1" applyFont="1">
      <alignment vertical="top"/>
    </xf>
    <xf borderId="57" fillId="2" fontId="1" numFmtId="49" xfId="0" applyAlignment="1" applyBorder="1" applyFont="1" applyNumberFormat="1">
      <alignment vertical="top"/>
    </xf>
    <xf borderId="48" fillId="2" fontId="1" numFmtId="49" xfId="0" applyAlignment="1" applyBorder="1" applyFont="1" applyNumberFormat="1">
      <alignment vertical="top"/>
    </xf>
    <xf borderId="56" fillId="2" fontId="1" numFmtId="0" xfId="0" applyAlignment="1" applyBorder="1" applyFont="1">
      <alignment vertical="top"/>
    </xf>
    <xf borderId="48" fillId="2" fontId="1" numFmtId="164" xfId="0" applyAlignment="1" applyBorder="1" applyFont="1" applyNumberFormat="1">
      <alignment vertical="top"/>
    </xf>
    <xf borderId="48" fillId="2" fontId="1" numFmtId="4" xfId="0" applyAlignment="1" applyBorder="1" applyFont="1" applyNumberFormat="1">
      <alignment vertical="top"/>
    </xf>
    <xf borderId="44" fillId="0" fontId="14" numFmtId="0" xfId="0" applyAlignment="1" applyBorder="1" applyFont="1">
      <alignment vertical="top"/>
    </xf>
    <xf borderId="58" fillId="0" fontId="14" numFmtId="0" xfId="0" applyAlignment="1" applyBorder="1" applyFont="1">
      <alignment horizontal="left" shrinkToFit="0" vertical="top" wrapText="1"/>
    </xf>
    <xf borderId="59" fillId="0" fontId="14" numFmtId="0" xfId="0" applyAlignment="1" applyBorder="1" applyFont="1">
      <alignment shrinkToFit="1" vertical="top" wrapText="0"/>
    </xf>
    <xf borderId="58" fillId="0" fontId="14" numFmtId="164" xfId="0" applyAlignment="1" applyBorder="1" applyFont="1" applyNumberFormat="1">
      <alignment shrinkToFit="1" vertical="top" wrapText="0"/>
    </xf>
    <xf borderId="60" fillId="3" fontId="14" numFmtId="4" xfId="0" applyAlignment="1" applyBorder="1" applyFont="1" applyNumberFormat="1">
      <alignment shrinkToFit="1" vertical="top" wrapText="0"/>
    </xf>
    <xf borderId="58" fillId="0" fontId="14" numFmtId="4" xfId="0" applyAlignment="1" applyBorder="1" applyFont="1" applyNumberFormat="1">
      <alignment shrinkToFit="1" vertical="top" wrapText="0"/>
    </xf>
    <xf borderId="0" fillId="0" fontId="14" numFmtId="0" xfId="0" applyFont="1"/>
    <xf borderId="34" fillId="0" fontId="14" numFmtId="0" xfId="0" applyAlignment="1" applyBorder="1" applyFont="1">
      <alignment vertical="top"/>
    </xf>
    <xf borderId="61" fillId="0" fontId="14" numFmtId="0" xfId="0" applyAlignment="1" applyBorder="1" applyFont="1">
      <alignment horizontal="left" shrinkToFit="0" vertical="top" wrapText="1"/>
    </xf>
    <xf borderId="62" fillId="0" fontId="14" numFmtId="0" xfId="0" applyAlignment="1" applyBorder="1" applyFont="1">
      <alignment shrinkToFit="1" vertical="top" wrapText="0"/>
    </xf>
    <xf borderId="61" fillId="0" fontId="14" numFmtId="164" xfId="0" applyAlignment="1" applyBorder="1" applyFont="1" applyNumberFormat="1">
      <alignment shrinkToFit="1" vertical="top" wrapText="0"/>
    </xf>
    <xf borderId="49" fillId="3" fontId="14" numFmtId="4" xfId="0" applyAlignment="1" applyBorder="1" applyFont="1" applyNumberFormat="1">
      <alignment shrinkToFit="1" vertical="top" wrapText="0"/>
    </xf>
    <xf borderId="61" fillId="0" fontId="14" numFmtId="4" xfId="0" applyAlignment="1" applyBorder="1" applyFont="1" applyNumberFormat="1">
      <alignment shrinkToFit="1" vertical="top" wrapText="0"/>
    </xf>
    <xf borderId="0" fillId="0" fontId="1" numFmtId="49" xfId="0" applyAlignment="1" applyFont="1" applyNumberFormat="1">
      <alignment horizontal="left" shrinkToFit="0" vertical="top" wrapText="1"/>
    </xf>
    <xf borderId="57" fillId="2" fontId="7" numFmtId="0" xfId="0" applyAlignment="1" applyBorder="1" applyFont="1">
      <alignment vertical="top"/>
    </xf>
    <xf borderId="55" fillId="2" fontId="7" numFmtId="49" xfId="0" applyAlignment="1" applyBorder="1" applyFont="1" applyNumberFormat="1">
      <alignment vertical="top"/>
    </xf>
    <xf borderId="55" fillId="2" fontId="7" numFmtId="49" xfId="0" applyAlignment="1" applyBorder="1" applyFont="1" applyNumberFormat="1">
      <alignment horizontal="left" shrinkToFit="0" vertical="top" wrapText="1"/>
    </xf>
    <xf borderId="55" fillId="2" fontId="7" numFmtId="0" xfId="0" applyAlignment="1" applyBorder="1" applyFont="1">
      <alignment vertical="top"/>
    </xf>
    <xf borderId="56" fillId="2" fontId="7" numFmtId="4" xfId="0" applyAlignment="1" applyBorder="1" applyFont="1" applyNumberFormat="1">
      <alignment vertical="top"/>
    </xf>
    <xf borderId="31" fillId="3" fontId="1" numFmtId="0" xfId="0" applyAlignment="1" applyBorder="1" applyFont="1">
      <alignment horizontal="center" shrinkToFit="0" vertical="top" wrapText="1"/>
    </xf>
    <xf borderId="30" fillId="0" fontId="1" numFmtId="49" xfId="0" applyBorder="1" applyFont="1" applyNumberFormat="1"/>
    <xf borderId="30" fillId="0" fontId="1" numFmtId="49" xfId="0" applyAlignment="1" applyBorder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FF66"/>
    <pageSetUpPr/>
  </sheetPr>
  <sheetViews>
    <sheetView showGridLines="0" workbookViewId="0"/>
  </sheetViews>
  <sheetFormatPr customHeight="1" defaultColWidth="14.43" defaultRowHeight="15.0"/>
  <cols>
    <col customWidth="1" hidden="1" min="1" max="1" width="8.43"/>
    <col customWidth="1" min="2" max="2" width="9.14"/>
    <col customWidth="1" min="3" max="3" width="7.43"/>
    <col customWidth="1" min="4" max="4" width="13.43"/>
    <col customWidth="1" min="5" max="5" width="12.14"/>
    <col customWidth="1" min="6" max="6" width="11.43"/>
    <col customWidth="1" min="7" max="9" width="12.71"/>
    <col customWidth="1" min="10" max="10" width="6.71"/>
    <col customWidth="1" min="11" max="11" width="4.29"/>
    <col customWidth="1" min="12" max="15" width="10.71"/>
    <col customWidth="1" min="16" max="26" width="9.0"/>
  </cols>
  <sheetData>
    <row r="1" ht="33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 ht="23.25" customHeight="1">
      <c r="A2" s="5"/>
      <c r="B2" s="6" t="s">
        <v>2</v>
      </c>
      <c r="C2" s="7"/>
      <c r="D2" s="8" t="s">
        <v>3</v>
      </c>
      <c r="E2" s="9"/>
      <c r="F2" s="9"/>
      <c r="G2" s="9"/>
      <c r="H2" s="9"/>
      <c r="I2" s="9"/>
      <c r="J2" s="10"/>
      <c r="O2" s="11"/>
    </row>
    <row r="3" ht="23.25" customHeight="1">
      <c r="A3" s="5"/>
      <c r="B3" s="12" t="s">
        <v>4</v>
      </c>
      <c r="C3" s="13"/>
      <c r="D3" s="14" t="s">
        <v>5</v>
      </c>
      <c r="E3" s="15"/>
      <c r="F3" s="15"/>
      <c r="G3" s="15"/>
      <c r="H3" s="15"/>
      <c r="I3" s="15"/>
      <c r="J3" s="16"/>
    </row>
    <row r="4" ht="23.25" hidden="1" customHeight="1">
      <c r="A4" s="5"/>
      <c r="B4" s="17" t="s">
        <v>6</v>
      </c>
      <c r="C4" s="18"/>
      <c r="D4" s="19"/>
      <c r="E4" s="19"/>
      <c r="F4" s="20"/>
      <c r="G4" s="20"/>
      <c r="H4" s="20"/>
      <c r="I4" s="20"/>
      <c r="J4" s="21"/>
    </row>
    <row r="5" ht="24.0" customHeight="1">
      <c r="A5" s="5"/>
      <c r="B5" s="22" t="s">
        <v>7</v>
      </c>
      <c r="C5" s="23"/>
      <c r="D5" s="24" t="s">
        <v>8</v>
      </c>
      <c r="E5" s="25"/>
      <c r="F5" s="25"/>
      <c r="G5" s="25"/>
      <c r="H5" s="26" t="s">
        <v>9</v>
      </c>
      <c r="I5" s="24" t="s">
        <v>10</v>
      </c>
      <c r="J5" s="27"/>
    </row>
    <row r="6" ht="15.75" customHeight="1">
      <c r="A6" s="5"/>
      <c r="B6" s="28"/>
      <c r="C6" s="25"/>
      <c r="D6" s="24" t="s">
        <v>11</v>
      </c>
      <c r="E6" s="25"/>
      <c r="F6" s="25"/>
      <c r="G6" s="25"/>
      <c r="H6" s="26" t="s">
        <v>12</v>
      </c>
      <c r="I6" s="24" t="s">
        <v>13</v>
      </c>
      <c r="J6" s="27"/>
    </row>
    <row r="7" ht="15.75" customHeight="1">
      <c r="A7" s="5"/>
      <c r="B7" s="29"/>
      <c r="C7" s="30" t="s">
        <v>14</v>
      </c>
      <c r="D7" s="31" t="s">
        <v>15</v>
      </c>
      <c r="E7" s="32"/>
      <c r="F7" s="32"/>
      <c r="G7" s="32"/>
      <c r="H7" s="33"/>
      <c r="I7" s="32"/>
      <c r="J7" s="34"/>
    </row>
    <row r="8" ht="24.0" hidden="1" customHeight="1">
      <c r="A8" s="5"/>
      <c r="B8" s="22" t="s">
        <v>16</v>
      </c>
      <c r="C8" s="23"/>
      <c r="D8" s="35"/>
      <c r="E8" s="23"/>
      <c r="F8" s="23"/>
      <c r="G8" s="23"/>
      <c r="H8" s="26" t="s">
        <v>9</v>
      </c>
      <c r="I8" s="35"/>
      <c r="J8" s="27"/>
    </row>
    <row r="9" ht="15.75" hidden="1" customHeight="1">
      <c r="A9" s="5"/>
      <c r="B9" s="5"/>
      <c r="C9" s="23"/>
      <c r="D9" s="35"/>
      <c r="E9" s="23"/>
      <c r="F9" s="23"/>
      <c r="G9" s="23"/>
      <c r="H9" s="26" t="s">
        <v>12</v>
      </c>
      <c r="I9" s="35"/>
      <c r="J9" s="27"/>
    </row>
    <row r="10" ht="15.75" hidden="1" customHeight="1">
      <c r="A10" s="5"/>
      <c r="B10" s="36"/>
      <c r="C10" s="37"/>
      <c r="D10" s="38"/>
      <c r="E10" s="33"/>
      <c r="F10" s="33"/>
      <c r="G10" s="39"/>
      <c r="H10" s="39"/>
      <c r="I10" s="40"/>
      <c r="J10" s="34"/>
    </row>
    <row r="11" ht="24.0" customHeight="1">
      <c r="A11" s="5"/>
      <c r="B11" s="22" t="s">
        <v>17</v>
      </c>
      <c r="C11" s="23"/>
      <c r="D11" s="41"/>
      <c r="E11" s="9"/>
      <c r="F11" s="9"/>
      <c r="G11" s="42"/>
      <c r="H11" s="26" t="s">
        <v>9</v>
      </c>
      <c r="I11" s="43"/>
      <c r="J11" s="27"/>
    </row>
    <row r="12" ht="15.75" customHeight="1">
      <c r="A12" s="5"/>
      <c r="B12" s="28"/>
      <c r="C12" s="25"/>
      <c r="D12" s="44"/>
      <c r="E12" s="15"/>
      <c r="F12" s="15"/>
      <c r="G12" s="45"/>
      <c r="H12" s="26" t="s">
        <v>12</v>
      </c>
      <c r="I12" s="43"/>
      <c r="J12" s="27"/>
    </row>
    <row r="13" ht="15.75" customHeight="1">
      <c r="A13" s="5"/>
      <c r="B13" s="29"/>
      <c r="C13" s="46"/>
      <c r="D13" s="47"/>
      <c r="E13" s="48"/>
      <c r="F13" s="48"/>
      <c r="G13" s="49"/>
      <c r="H13" s="50"/>
      <c r="I13" s="32"/>
      <c r="J13" s="34"/>
    </row>
    <row r="14" ht="24.0" hidden="1" customHeight="1">
      <c r="A14" s="5"/>
      <c r="B14" s="51" t="s">
        <v>18</v>
      </c>
      <c r="C14" s="52"/>
      <c r="D14" s="53"/>
      <c r="E14" s="54"/>
      <c r="F14" s="54"/>
      <c r="G14" s="54"/>
      <c r="H14" s="55"/>
      <c r="I14" s="54"/>
      <c r="J14" s="56"/>
    </row>
    <row r="15" ht="32.25" customHeight="1">
      <c r="A15" s="5"/>
      <c r="B15" s="36" t="s">
        <v>19</v>
      </c>
      <c r="C15" s="57"/>
      <c r="D15" s="39"/>
      <c r="E15" s="58"/>
      <c r="F15" s="59"/>
      <c r="G15" s="40"/>
      <c r="H15" s="59"/>
      <c r="I15" s="40" t="s">
        <v>20</v>
      </c>
      <c r="J15" s="60"/>
    </row>
    <row r="16" ht="23.25" customHeight="1">
      <c r="A16" s="61" t="s">
        <v>21</v>
      </c>
      <c r="B16" s="62" t="s">
        <v>21</v>
      </c>
      <c r="C16" s="63"/>
      <c r="D16" s="64"/>
      <c r="E16" s="65"/>
      <c r="F16" s="66"/>
      <c r="G16" s="65"/>
      <c r="H16" s="66"/>
      <c r="I16" s="65">
        <f>SUMIF(F47,A16,I47)+SUMIF(F47,"PSU",I47)</f>
        <v>0</v>
      </c>
      <c r="J16" s="67"/>
    </row>
    <row r="17" ht="23.25" customHeight="1">
      <c r="A17" s="61" t="s">
        <v>22</v>
      </c>
      <c r="B17" s="62" t="s">
        <v>22</v>
      </c>
      <c r="C17" s="63"/>
      <c r="D17" s="64"/>
      <c r="E17" s="65"/>
      <c r="F17" s="66"/>
      <c r="G17" s="65"/>
      <c r="H17" s="66"/>
      <c r="I17" s="65">
        <f>SUMIF(F47,A17,I47)</f>
        <v>0</v>
      </c>
      <c r="J17" s="67"/>
    </row>
    <row r="18" ht="23.25" customHeight="1">
      <c r="A18" s="61" t="s">
        <v>23</v>
      </c>
      <c r="B18" s="62" t="s">
        <v>23</v>
      </c>
      <c r="C18" s="63"/>
      <c r="D18" s="64"/>
      <c r="E18" s="65"/>
      <c r="F18" s="66"/>
      <c r="G18" s="65"/>
      <c r="H18" s="66"/>
      <c r="I18" s="65">
        <f>SUMIF(F47,A18,I47)</f>
        <v>0</v>
      </c>
      <c r="J18" s="67"/>
    </row>
    <row r="19" ht="23.25" customHeight="1">
      <c r="A19" s="61" t="s">
        <v>24</v>
      </c>
      <c r="B19" s="62" t="s">
        <v>25</v>
      </c>
      <c r="C19" s="63"/>
      <c r="D19" s="64"/>
      <c r="E19" s="65"/>
      <c r="F19" s="66"/>
      <c r="G19" s="65"/>
      <c r="H19" s="66"/>
      <c r="I19" s="65">
        <f>SUMIF(F47,A19,I47)</f>
        <v>0</v>
      </c>
      <c r="J19" s="67"/>
    </row>
    <row r="20" ht="23.25" customHeight="1">
      <c r="A20" s="61" t="s">
        <v>26</v>
      </c>
      <c r="B20" s="62" t="s">
        <v>27</v>
      </c>
      <c r="C20" s="63"/>
      <c r="D20" s="64"/>
      <c r="E20" s="65"/>
      <c r="F20" s="66"/>
      <c r="G20" s="65"/>
      <c r="H20" s="66"/>
      <c r="I20" s="65">
        <f>SUMIF(F47,A20,I47)</f>
        <v>0</v>
      </c>
      <c r="J20" s="67"/>
    </row>
    <row r="21" ht="23.25" customHeight="1">
      <c r="A21" s="5"/>
      <c r="B21" s="68" t="s">
        <v>20</v>
      </c>
      <c r="C21" s="69"/>
      <c r="D21" s="70"/>
      <c r="E21" s="71"/>
      <c r="F21" s="66"/>
      <c r="G21" s="71"/>
      <c r="H21" s="66"/>
      <c r="I21" s="71">
        <f>SUM(I16:J20)</f>
        <v>0</v>
      </c>
      <c r="J21" s="67"/>
    </row>
    <row r="22" ht="33.0" customHeight="1">
      <c r="A22" s="5"/>
      <c r="B22" s="72" t="s">
        <v>28</v>
      </c>
      <c r="C22" s="63"/>
      <c r="D22" s="64"/>
      <c r="E22" s="73"/>
      <c r="F22" s="63"/>
      <c r="G22" s="74"/>
      <c r="H22" s="74"/>
      <c r="I22" s="74"/>
      <c r="J22" s="75"/>
    </row>
    <row r="23" ht="23.25" customHeight="1">
      <c r="A23" s="5"/>
      <c r="B23" s="76" t="s">
        <v>29</v>
      </c>
      <c r="C23" s="63"/>
      <c r="D23" s="64"/>
      <c r="E23" s="77">
        <v>12.0</v>
      </c>
      <c r="F23" s="63" t="s">
        <v>30</v>
      </c>
      <c r="G23" s="78">
        <v>0.0</v>
      </c>
      <c r="H23" s="79"/>
      <c r="I23" s="79"/>
      <c r="J23" s="75" t="str">
        <f>Mena</f>
        <v>CZK</v>
      </c>
    </row>
    <row r="24" ht="23.25" customHeight="1">
      <c r="A24" s="5"/>
      <c r="B24" s="76" t="s">
        <v>31</v>
      </c>
      <c r="C24" s="63"/>
      <c r="D24" s="64"/>
      <c r="E24" s="77">
        <v>12.0</v>
      </c>
      <c r="F24" s="63" t="s">
        <v>30</v>
      </c>
      <c r="G24" s="71">
        <f>ZakladDPHSni*Stavba!SazbaDPH1/100</f>
        <v>0</v>
      </c>
      <c r="H24" s="79"/>
      <c r="I24" s="79"/>
      <c r="J24" s="75" t="str">
        <f>Mena</f>
        <v>CZK</v>
      </c>
    </row>
    <row r="25" ht="23.25" customHeight="1">
      <c r="A25" s="5"/>
      <c r="B25" s="76" t="s">
        <v>32</v>
      </c>
      <c r="C25" s="63"/>
      <c r="D25" s="64"/>
      <c r="E25" s="77">
        <v>21.0</v>
      </c>
      <c r="F25" s="63" t="s">
        <v>30</v>
      </c>
      <c r="G25" s="78">
        <f>I21</f>
        <v>0</v>
      </c>
      <c r="H25" s="79"/>
      <c r="I25" s="79"/>
      <c r="J25" s="75" t="str">
        <f>Mena</f>
        <v>CZK</v>
      </c>
    </row>
    <row r="26" ht="23.25" customHeight="1">
      <c r="A26" s="5"/>
      <c r="B26" s="80" t="s">
        <v>33</v>
      </c>
      <c r="C26" s="81"/>
      <c r="D26" s="39"/>
      <c r="E26" s="82">
        <f>Stavba!SazbaDPH2</f>
        <v>21</v>
      </c>
      <c r="F26" s="81" t="s">
        <v>30</v>
      </c>
      <c r="G26" s="83">
        <f>ZakladDPHZakl*Stavba!SazbaDPH2/100</f>
        <v>0</v>
      </c>
      <c r="H26" s="59"/>
      <c r="I26" s="59"/>
      <c r="J26" s="84" t="str">
        <f>Mena</f>
        <v>CZK</v>
      </c>
    </row>
    <row r="27" ht="23.25" customHeight="1">
      <c r="A27" s="5"/>
      <c r="B27" s="22"/>
      <c r="C27" s="85"/>
      <c r="D27" s="86"/>
      <c r="E27" s="85"/>
      <c r="F27" s="87"/>
      <c r="G27" s="88"/>
      <c r="H27" s="89"/>
      <c r="I27" s="89"/>
      <c r="J27" s="90"/>
    </row>
    <row r="28" ht="27.75" hidden="1" customHeight="1">
      <c r="A28" s="5"/>
      <c r="B28" s="91" t="s">
        <v>34</v>
      </c>
      <c r="C28" s="92"/>
      <c r="D28" s="92"/>
      <c r="E28" s="93"/>
      <c r="F28" s="94"/>
      <c r="G28" s="95">
        <f>Stavba!ZakladDPHSniVypocet+Stavba!ZakladDPHZaklVypocet</f>
        <v>0</v>
      </c>
      <c r="H28" s="96"/>
      <c r="I28" s="97"/>
      <c r="J28" s="98" t="str">
        <f>Mena</f>
        <v>CZK</v>
      </c>
    </row>
    <row r="29" ht="27.75" customHeight="1">
      <c r="A29" s="5"/>
      <c r="B29" s="91" t="s">
        <v>35</v>
      </c>
      <c r="C29" s="99"/>
      <c r="D29" s="99"/>
      <c r="E29" s="99"/>
      <c r="F29" s="99"/>
      <c r="G29" s="100">
        <f>ZakladDPHSni+DPHSni+ZakladDPHZakl+DPHZakl+Zaokrouhleni</f>
        <v>0</v>
      </c>
      <c r="H29" s="96"/>
      <c r="I29" s="97"/>
      <c r="J29" s="101" t="s">
        <v>36</v>
      </c>
    </row>
    <row r="30" ht="12.75" customHeight="1">
      <c r="A30" s="5"/>
      <c r="B30" s="5"/>
      <c r="C30" s="23"/>
      <c r="D30" s="23"/>
      <c r="E30" s="23"/>
      <c r="F30" s="23"/>
      <c r="G30" s="23"/>
      <c r="H30" s="23"/>
      <c r="I30" s="23"/>
      <c r="J30" s="102"/>
    </row>
    <row r="31" ht="30.0" customHeight="1">
      <c r="A31" s="5"/>
      <c r="B31" s="5"/>
      <c r="C31" s="23"/>
      <c r="D31" s="23"/>
      <c r="E31" s="23"/>
      <c r="F31" s="23"/>
      <c r="G31" s="23"/>
      <c r="H31" s="23"/>
      <c r="I31" s="23"/>
      <c r="J31" s="102"/>
    </row>
    <row r="32" ht="18.75" customHeight="1">
      <c r="A32" s="5"/>
      <c r="B32" s="103"/>
      <c r="C32" s="104" t="s">
        <v>37</v>
      </c>
      <c r="D32" s="105"/>
      <c r="E32" s="105"/>
      <c r="F32" s="104" t="s">
        <v>38</v>
      </c>
      <c r="G32" s="105"/>
      <c r="H32" s="106">
        <f>TODAY()</f>
        <v>45709</v>
      </c>
      <c r="I32" s="105"/>
      <c r="J32" s="102"/>
    </row>
    <row r="33" ht="47.25" customHeight="1">
      <c r="A33" s="5"/>
      <c r="B33" s="5"/>
      <c r="C33" s="23"/>
      <c r="D33" s="23"/>
      <c r="E33" s="23"/>
      <c r="F33" s="23"/>
      <c r="G33" s="23"/>
      <c r="H33" s="23"/>
      <c r="I33" s="23"/>
      <c r="J33" s="102"/>
    </row>
    <row r="34" ht="18.75" customHeight="1">
      <c r="A34" s="107"/>
      <c r="B34" s="107"/>
      <c r="C34" s="108"/>
      <c r="D34" s="109"/>
      <c r="E34" s="59"/>
      <c r="F34" s="108"/>
      <c r="G34" s="109"/>
      <c r="H34" s="59"/>
      <c r="I34" s="59"/>
      <c r="J34" s="110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ht="12.75" customHeight="1">
      <c r="A35" s="5"/>
      <c r="B35" s="5"/>
      <c r="C35" s="23"/>
      <c r="D35" s="111" t="s">
        <v>39</v>
      </c>
      <c r="E35" s="89"/>
      <c r="F35" s="23"/>
      <c r="G35" s="23"/>
      <c r="H35" s="112" t="s">
        <v>40</v>
      </c>
      <c r="I35" s="23"/>
      <c r="J35" s="102"/>
    </row>
    <row r="36" ht="13.5" customHeight="1">
      <c r="A36" s="113"/>
      <c r="B36" s="113"/>
      <c r="C36" s="114"/>
      <c r="D36" s="114"/>
      <c r="E36" s="114"/>
      <c r="F36" s="114"/>
      <c r="G36" s="114"/>
      <c r="H36" s="114"/>
      <c r="I36" s="114"/>
      <c r="J36" s="115"/>
    </row>
    <row r="37" ht="27.0" hidden="1" customHeight="1">
      <c r="B37" s="116" t="s">
        <v>41</v>
      </c>
      <c r="C37" s="117"/>
      <c r="D37" s="117"/>
      <c r="E37" s="117"/>
      <c r="F37" s="118"/>
      <c r="G37" s="118"/>
      <c r="H37" s="118"/>
      <c r="I37" s="118"/>
      <c r="J37" s="117"/>
    </row>
    <row r="38" ht="25.5" hidden="1" customHeight="1">
      <c r="A38" s="119" t="s">
        <v>42</v>
      </c>
      <c r="B38" s="120" t="s">
        <v>43</v>
      </c>
      <c r="C38" s="121" t="s">
        <v>44</v>
      </c>
      <c r="D38" s="122"/>
      <c r="E38" s="122"/>
      <c r="F38" s="123" t="str">
        <f>B23</f>
        <v>Základ pro sníženou DPH</v>
      </c>
      <c r="G38" s="123" t="str">
        <f>B25</f>
        <v>Základ pro základní DPH</v>
      </c>
      <c r="H38" s="124" t="s">
        <v>45</v>
      </c>
      <c r="I38" s="124" t="s">
        <v>46</v>
      </c>
      <c r="J38" s="125" t="s">
        <v>30</v>
      </c>
    </row>
    <row r="39" ht="25.5" hidden="1" customHeight="1">
      <c r="A39" s="119">
        <v>1.0</v>
      </c>
      <c r="B39" s="126" t="s">
        <v>47</v>
      </c>
      <c r="C39" s="127" t="s">
        <v>48</v>
      </c>
      <c r="D39" s="79"/>
      <c r="E39" s="79"/>
      <c r="F39" s="128">
        <f>'Rozpočet Pol'!O35</f>
        <v>0</v>
      </c>
      <c r="G39" s="128">
        <f>'Rozpočet Pol'!P35</f>
        <v>0</v>
      </c>
      <c r="H39" s="129">
        <f>(F39*Stavba!SazbaDPH1/100)+(G39*Stavba!SazbaDPH2/100)</f>
        <v>0</v>
      </c>
      <c r="I39" s="129">
        <f>F39+G39+H39</f>
        <v>0</v>
      </c>
      <c r="J39" s="130" t="str">
        <f>IFERROR(__xludf.DUMMYFUNCTION("IF(SINGLE(Stavba!CenaCelkemVypocet)=0,"""",I39/SINGLE(Stavba!CenaCelkemVypocet)*100)"),"")</f>
        <v/>
      </c>
    </row>
    <row r="40" ht="25.5" hidden="1" customHeight="1">
      <c r="A40" s="119"/>
      <c r="B40" s="131" t="s">
        <v>49</v>
      </c>
      <c r="C40" s="79"/>
      <c r="D40" s="79"/>
      <c r="E40" s="66"/>
      <c r="F40" s="132">
        <f>SUMIF(A39,"=1",F39)</f>
        <v>0</v>
      </c>
      <c r="G40" s="132">
        <f>SUMIF(A39,"=1",G39)</f>
        <v>0</v>
      </c>
      <c r="H40" s="132">
        <f>SUMIF(A39,"=1",H39)</f>
        <v>0</v>
      </c>
      <c r="I40" s="132">
        <f>SUMIF(A39,"=1",I39)</f>
        <v>0</v>
      </c>
      <c r="J40" s="133">
        <f>SUMIF(A39,"=1",J39)</f>
        <v>0</v>
      </c>
    </row>
    <row r="41" ht="12.75" customHeight="1">
      <c r="G41" s="23"/>
      <c r="I41" s="23"/>
      <c r="J41" s="23"/>
    </row>
    <row r="42" ht="12.75" customHeight="1">
      <c r="G42" s="23"/>
      <c r="I42" s="23"/>
      <c r="J42" s="23"/>
    </row>
    <row r="43" ht="12.75" customHeight="1">
      <c r="G43" s="23"/>
      <c r="I43" s="23"/>
      <c r="J43" s="23"/>
    </row>
    <row r="44" ht="12.75" customHeight="1">
      <c r="B44" s="134" t="s">
        <v>50</v>
      </c>
      <c r="G44" s="23"/>
      <c r="I44" s="23"/>
      <c r="J44" s="23"/>
    </row>
    <row r="45" ht="12.75" customHeight="1">
      <c r="G45" s="23"/>
      <c r="I45" s="23"/>
      <c r="J45" s="23"/>
    </row>
    <row r="46" ht="25.5" customHeight="1">
      <c r="A46" s="135"/>
      <c r="B46" s="136" t="s">
        <v>43</v>
      </c>
      <c r="C46" s="136" t="s">
        <v>44</v>
      </c>
      <c r="D46" s="137"/>
      <c r="E46" s="137"/>
      <c r="F46" s="138" t="s">
        <v>51</v>
      </c>
      <c r="G46" s="138"/>
      <c r="H46" s="138"/>
      <c r="I46" s="139" t="s">
        <v>20</v>
      </c>
      <c r="J46" s="140"/>
    </row>
    <row r="47" ht="25.5" customHeight="1">
      <c r="A47" s="141"/>
      <c r="B47" s="142" t="s">
        <v>52</v>
      </c>
      <c r="C47" s="143" t="s">
        <v>53</v>
      </c>
      <c r="D47" s="79"/>
      <c r="E47" s="79"/>
      <c r="F47" s="144" t="s">
        <v>23</v>
      </c>
      <c r="G47" s="145"/>
      <c r="H47" s="145"/>
      <c r="I47" s="146">
        <f>'Rozpočet Pol'!G8</f>
        <v>0</v>
      </c>
      <c r="J47" s="66"/>
    </row>
    <row r="48" ht="25.5" customHeight="1">
      <c r="A48" s="147"/>
      <c r="B48" s="148" t="s">
        <v>46</v>
      </c>
      <c r="C48" s="148"/>
      <c r="D48" s="149"/>
      <c r="E48" s="149"/>
      <c r="F48" s="150"/>
      <c r="G48" s="151"/>
      <c r="H48" s="151"/>
      <c r="I48" s="152">
        <f>I47</f>
        <v>0</v>
      </c>
      <c r="J48" s="153"/>
    </row>
    <row r="49" ht="12.75" customHeight="1">
      <c r="F49" s="154"/>
      <c r="G49" s="154"/>
      <c r="H49" s="154"/>
      <c r="I49" s="154"/>
      <c r="J49" s="154"/>
    </row>
    <row r="50" ht="12.75" customHeight="1">
      <c r="F50" s="154"/>
      <c r="G50" s="154"/>
      <c r="H50" s="154"/>
      <c r="I50" s="154"/>
      <c r="J50" s="154"/>
    </row>
    <row r="51" ht="12.75" customHeight="1">
      <c r="F51" s="154"/>
      <c r="G51" s="154"/>
      <c r="H51" s="154"/>
      <c r="I51" s="154"/>
      <c r="J51" s="154"/>
    </row>
    <row r="52" ht="12.75" customHeight="1">
      <c r="G52" s="23"/>
      <c r="I52" s="23"/>
      <c r="J52" s="23"/>
    </row>
    <row r="53" ht="12.75" customHeight="1">
      <c r="G53" s="23"/>
      <c r="I53" s="23"/>
      <c r="J53" s="23"/>
    </row>
    <row r="54" ht="12.75" customHeight="1">
      <c r="G54" s="23"/>
      <c r="I54" s="23"/>
      <c r="J54" s="23"/>
    </row>
    <row r="55" ht="12.75" customHeight="1">
      <c r="G55" s="23"/>
      <c r="I55" s="23"/>
      <c r="J55" s="23"/>
    </row>
    <row r="56" ht="12.75" customHeight="1">
      <c r="G56" s="23"/>
      <c r="I56" s="23"/>
      <c r="J56" s="23"/>
    </row>
    <row r="57" ht="12.75" customHeight="1">
      <c r="G57" s="23"/>
      <c r="I57" s="23"/>
      <c r="J57" s="23"/>
    </row>
    <row r="58" ht="12.75" customHeight="1">
      <c r="G58" s="23"/>
      <c r="I58" s="23"/>
      <c r="J58" s="23"/>
    </row>
    <row r="59" ht="12.75" customHeight="1">
      <c r="G59" s="23"/>
      <c r="I59" s="23"/>
      <c r="J59" s="23"/>
    </row>
    <row r="60" ht="12.75" customHeight="1">
      <c r="G60" s="23"/>
      <c r="I60" s="23"/>
      <c r="J60" s="23"/>
    </row>
    <row r="61" ht="12.75" customHeight="1">
      <c r="G61" s="23"/>
      <c r="I61" s="23"/>
      <c r="J61" s="23"/>
    </row>
    <row r="62" ht="12.75" customHeight="1">
      <c r="G62" s="23"/>
      <c r="I62" s="23"/>
      <c r="J62" s="23"/>
    </row>
    <row r="63" ht="12.75" customHeight="1">
      <c r="G63" s="23"/>
      <c r="I63" s="23"/>
      <c r="J63" s="23"/>
    </row>
    <row r="64" ht="12.75" customHeight="1">
      <c r="G64" s="23"/>
      <c r="I64" s="23"/>
      <c r="J64" s="23"/>
    </row>
    <row r="65" ht="12.75" customHeight="1">
      <c r="G65" s="23"/>
      <c r="I65" s="23"/>
      <c r="J65" s="23"/>
    </row>
    <row r="66" ht="12.75" customHeight="1">
      <c r="G66" s="23"/>
      <c r="I66" s="23"/>
      <c r="J66" s="23"/>
    </row>
    <row r="67" ht="12.75" customHeight="1">
      <c r="G67" s="23"/>
      <c r="I67" s="23"/>
      <c r="J67" s="23"/>
    </row>
    <row r="68" ht="12.75" customHeight="1">
      <c r="G68" s="23"/>
      <c r="I68" s="23"/>
      <c r="J68" s="23"/>
    </row>
    <row r="69" ht="12.75" customHeight="1">
      <c r="G69" s="23"/>
      <c r="I69" s="23"/>
      <c r="J69" s="23"/>
    </row>
    <row r="70" ht="12.75" customHeight="1">
      <c r="G70" s="23"/>
      <c r="I70" s="23"/>
      <c r="J70" s="23"/>
    </row>
    <row r="71" ht="12.75" customHeight="1">
      <c r="G71" s="23"/>
      <c r="I71" s="23"/>
      <c r="J71" s="23"/>
    </row>
    <row r="72" ht="12.75" customHeight="1">
      <c r="G72" s="23"/>
      <c r="I72" s="23"/>
      <c r="J72" s="23"/>
    </row>
    <row r="73" ht="12.75" customHeight="1">
      <c r="G73" s="23"/>
      <c r="I73" s="23"/>
      <c r="J73" s="23"/>
    </row>
    <row r="74" ht="12.75" customHeight="1">
      <c r="G74" s="23"/>
      <c r="I74" s="23"/>
      <c r="J74" s="23"/>
    </row>
    <row r="75" ht="12.75" customHeight="1">
      <c r="G75" s="23"/>
      <c r="I75" s="23"/>
      <c r="J75" s="23"/>
    </row>
    <row r="76" ht="12.75" customHeight="1">
      <c r="G76" s="23"/>
      <c r="I76" s="23"/>
      <c r="J76" s="23"/>
    </row>
    <row r="77" ht="12.75" customHeight="1">
      <c r="G77" s="23"/>
      <c r="I77" s="23"/>
      <c r="J77" s="23"/>
    </row>
    <row r="78" ht="12.75" customHeight="1">
      <c r="G78" s="23"/>
      <c r="I78" s="23"/>
      <c r="J78" s="23"/>
    </row>
    <row r="79" ht="12.75" customHeight="1">
      <c r="G79" s="23"/>
      <c r="I79" s="23"/>
      <c r="J79" s="23"/>
    </row>
    <row r="80" ht="12.75" customHeight="1">
      <c r="G80" s="23"/>
      <c r="I80" s="23"/>
      <c r="J80" s="23"/>
    </row>
    <row r="81" ht="12.75" customHeight="1">
      <c r="G81" s="23"/>
      <c r="I81" s="23"/>
      <c r="J81" s="23"/>
    </row>
    <row r="82" ht="12.75" customHeight="1">
      <c r="G82" s="23"/>
      <c r="I82" s="23"/>
      <c r="J82" s="23"/>
    </row>
    <row r="83" ht="12.75" customHeight="1">
      <c r="G83" s="23"/>
      <c r="I83" s="23"/>
      <c r="J83" s="23"/>
    </row>
    <row r="84" ht="12.75" customHeight="1">
      <c r="G84" s="23"/>
      <c r="I84" s="23"/>
      <c r="J84" s="23"/>
    </row>
    <row r="85" ht="12.75" customHeight="1">
      <c r="G85" s="23"/>
      <c r="I85" s="23"/>
      <c r="J85" s="23"/>
    </row>
    <row r="86" ht="12.75" customHeight="1">
      <c r="G86" s="23"/>
      <c r="I86" s="23"/>
      <c r="J86" s="23"/>
    </row>
    <row r="87" ht="12.75" customHeight="1">
      <c r="G87" s="23"/>
      <c r="I87" s="23"/>
      <c r="J87" s="23"/>
    </row>
    <row r="88" ht="12.75" customHeight="1">
      <c r="G88" s="23"/>
      <c r="I88" s="23"/>
      <c r="J88" s="23"/>
    </row>
    <row r="89" ht="12.75" customHeight="1">
      <c r="G89" s="23"/>
      <c r="I89" s="23"/>
      <c r="J89" s="23"/>
    </row>
    <row r="90" ht="12.75" customHeight="1">
      <c r="G90" s="23"/>
      <c r="I90" s="23"/>
      <c r="J90" s="23"/>
    </row>
    <row r="91" ht="12.75" customHeight="1">
      <c r="G91" s="23"/>
      <c r="I91" s="23"/>
      <c r="J91" s="23"/>
    </row>
    <row r="92" ht="12.75" customHeight="1">
      <c r="G92" s="23"/>
      <c r="I92" s="23"/>
      <c r="J92" s="23"/>
    </row>
    <row r="93" ht="12.75" customHeight="1">
      <c r="G93" s="23"/>
      <c r="I93" s="23"/>
      <c r="J93" s="23"/>
    </row>
    <row r="94" ht="12.75" customHeight="1">
      <c r="G94" s="23"/>
      <c r="I94" s="23"/>
      <c r="J94" s="23"/>
    </row>
    <row r="95" ht="12.75" customHeight="1">
      <c r="G95" s="23"/>
      <c r="I95" s="23"/>
      <c r="J95" s="23"/>
    </row>
    <row r="96" ht="12.75" customHeight="1">
      <c r="G96" s="23"/>
      <c r="I96" s="23"/>
      <c r="J96" s="23"/>
    </row>
    <row r="97" ht="12.75" customHeight="1">
      <c r="G97" s="23"/>
      <c r="I97" s="23"/>
      <c r="J97" s="23"/>
    </row>
    <row r="98" ht="12.75" customHeight="1">
      <c r="G98" s="23"/>
      <c r="I98" s="23"/>
      <c r="J98" s="23"/>
    </row>
    <row r="99" ht="12.75" customHeight="1">
      <c r="G99" s="23"/>
      <c r="I99" s="23"/>
      <c r="J99" s="23"/>
    </row>
    <row r="100" ht="12.75" customHeight="1">
      <c r="G100" s="23"/>
      <c r="I100" s="23"/>
      <c r="J100" s="23"/>
    </row>
    <row r="101" ht="12.75" customHeight="1">
      <c r="G101" s="23"/>
      <c r="I101" s="23"/>
      <c r="J101" s="23"/>
    </row>
    <row r="102" ht="12.75" customHeight="1">
      <c r="G102" s="23"/>
      <c r="I102" s="23"/>
      <c r="J102" s="23"/>
    </row>
    <row r="103" ht="12.75" customHeight="1">
      <c r="G103" s="23"/>
      <c r="I103" s="23"/>
      <c r="J103" s="23"/>
    </row>
    <row r="104" ht="12.75" customHeight="1">
      <c r="G104" s="23"/>
      <c r="I104" s="23"/>
      <c r="J104" s="23"/>
    </row>
    <row r="105" ht="12.75" customHeight="1">
      <c r="G105" s="23"/>
      <c r="I105" s="23"/>
      <c r="J105" s="23"/>
    </row>
    <row r="106" ht="12.75" customHeight="1">
      <c r="G106" s="23"/>
      <c r="I106" s="23"/>
      <c r="J106" s="23"/>
    </row>
    <row r="107" ht="12.75" customHeight="1">
      <c r="G107" s="23"/>
      <c r="I107" s="23"/>
      <c r="J107" s="23"/>
    </row>
    <row r="108" ht="12.75" customHeight="1">
      <c r="G108" s="23"/>
      <c r="I108" s="23"/>
      <c r="J108" s="23"/>
    </row>
    <row r="109" ht="12.75" customHeight="1">
      <c r="G109" s="23"/>
      <c r="I109" s="23"/>
      <c r="J109" s="23"/>
    </row>
    <row r="110" ht="12.75" customHeight="1">
      <c r="G110" s="23"/>
      <c r="I110" s="23"/>
      <c r="J110" s="23"/>
    </row>
    <row r="111" ht="12.75" customHeight="1">
      <c r="G111" s="23"/>
      <c r="I111" s="23"/>
      <c r="J111" s="23"/>
    </row>
    <row r="112" ht="12.75" customHeight="1">
      <c r="G112" s="23"/>
      <c r="I112" s="23"/>
      <c r="J112" s="23"/>
    </row>
    <row r="113" ht="12.75" customHeight="1">
      <c r="G113" s="23"/>
      <c r="I113" s="23"/>
      <c r="J113" s="23"/>
    </row>
    <row r="114" ht="12.75" customHeight="1">
      <c r="G114" s="23"/>
      <c r="I114" s="23"/>
      <c r="J114" s="23"/>
    </row>
    <row r="115" ht="12.75" customHeight="1">
      <c r="G115" s="23"/>
      <c r="I115" s="23"/>
      <c r="J115" s="23"/>
    </row>
    <row r="116" ht="12.75" customHeight="1">
      <c r="G116" s="23"/>
      <c r="I116" s="23"/>
      <c r="J116" s="23"/>
    </row>
    <row r="117" ht="12.75" customHeight="1">
      <c r="G117" s="23"/>
      <c r="I117" s="23"/>
      <c r="J117" s="23"/>
    </row>
    <row r="118" ht="12.75" customHeight="1">
      <c r="G118" s="23"/>
      <c r="I118" s="23"/>
      <c r="J118" s="23"/>
    </row>
    <row r="119" ht="12.75" customHeight="1">
      <c r="G119" s="23"/>
      <c r="I119" s="23"/>
      <c r="J119" s="23"/>
    </row>
    <row r="120" ht="12.75" customHeight="1">
      <c r="G120" s="23"/>
      <c r="I120" s="23"/>
      <c r="J120" s="23"/>
    </row>
    <row r="121" ht="12.75" customHeight="1">
      <c r="G121" s="23"/>
      <c r="I121" s="23"/>
      <c r="J121" s="23"/>
    </row>
    <row r="122" ht="12.75" customHeight="1">
      <c r="G122" s="23"/>
      <c r="I122" s="23"/>
      <c r="J122" s="23"/>
    </row>
    <row r="123" ht="12.75" customHeight="1">
      <c r="G123" s="23"/>
      <c r="I123" s="23"/>
      <c r="J123" s="23"/>
    </row>
    <row r="124" ht="12.75" customHeight="1">
      <c r="G124" s="23"/>
      <c r="I124" s="23"/>
      <c r="J124" s="23"/>
    </row>
    <row r="125" ht="12.75" customHeight="1">
      <c r="G125" s="23"/>
      <c r="I125" s="23"/>
      <c r="J125" s="23"/>
    </row>
    <row r="126" ht="12.75" customHeight="1">
      <c r="G126" s="23"/>
      <c r="I126" s="23"/>
      <c r="J126" s="23"/>
    </row>
    <row r="127" ht="12.75" customHeight="1">
      <c r="G127" s="23"/>
      <c r="I127" s="23"/>
      <c r="J127" s="23"/>
    </row>
    <row r="128" ht="12.75" customHeight="1">
      <c r="G128" s="23"/>
      <c r="I128" s="23"/>
      <c r="J128" s="23"/>
    </row>
    <row r="129" ht="12.75" customHeight="1">
      <c r="G129" s="23"/>
      <c r="I129" s="23"/>
      <c r="J129" s="23"/>
    </row>
    <row r="130" ht="12.75" customHeight="1">
      <c r="G130" s="23"/>
      <c r="I130" s="23"/>
      <c r="J130" s="23"/>
    </row>
    <row r="131" ht="12.75" customHeight="1">
      <c r="G131" s="23"/>
      <c r="I131" s="23"/>
      <c r="J131" s="23"/>
    </row>
    <row r="132" ht="12.75" customHeight="1">
      <c r="G132" s="23"/>
      <c r="I132" s="23"/>
      <c r="J132" s="23"/>
    </row>
    <row r="133" ht="12.75" customHeight="1">
      <c r="G133" s="23"/>
      <c r="I133" s="23"/>
      <c r="J133" s="23"/>
    </row>
    <row r="134" ht="12.75" customHeight="1">
      <c r="G134" s="23"/>
      <c r="I134" s="23"/>
      <c r="J134" s="23"/>
    </row>
    <row r="135" ht="12.75" customHeight="1">
      <c r="G135" s="23"/>
      <c r="I135" s="23"/>
      <c r="J135" s="23"/>
    </row>
    <row r="136" ht="12.75" customHeight="1">
      <c r="G136" s="23"/>
      <c r="I136" s="23"/>
      <c r="J136" s="23"/>
    </row>
    <row r="137" ht="12.75" customHeight="1">
      <c r="G137" s="23"/>
      <c r="I137" s="23"/>
      <c r="J137" s="23"/>
    </row>
    <row r="138" ht="12.75" customHeight="1">
      <c r="G138" s="23"/>
      <c r="I138" s="23"/>
      <c r="J138" s="23"/>
    </row>
    <row r="139" ht="12.75" customHeight="1">
      <c r="G139" s="23"/>
      <c r="I139" s="23"/>
      <c r="J139" s="23"/>
    </row>
    <row r="140" ht="12.75" customHeight="1">
      <c r="G140" s="23"/>
      <c r="I140" s="23"/>
      <c r="J140" s="23"/>
    </row>
    <row r="141" ht="12.75" customHeight="1">
      <c r="G141" s="23"/>
      <c r="I141" s="23"/>
      <c r="J141" s="23"/>
    </row>
    <row r="142" ht="12.75" customHeight="1">
      <c r="G142" s="23"/>
      <c r="I142" s="23"/>
      <c r="J142" s="23"/>
    </row>
    <row r="143" ht="12.75" customHeight="1">
      <c r="G143" s="23"/>
      <c r="I143" s="23"/>
      <c r="J143" s="23"/>
    </row>
    <row r="144" ht="12.75" customHeight="1">
      <c r="G144" s="23"/>
      <c r="I144" s="23"/>
      <c r="J144" s="23"/>
    </row>
    <row r="145" ht="12.75" customHeight="1">
      <c r="G145" s="23"/>
      <c r="I145" s="23"/>
      <c r="J145" s="23"/>
    </row>
    <row r="146" ht="12.75" customHeight="1">
      <c r="G146" s="23"/>
      <c r="I146" s="23"/>
      <c r="J146" s="23"/>
    </row>
    <row r="147" ht="12.75" customHeight="1">
      <c r="G147" s="23"/>
      <c r="I147" s="23"/>
      <c r="J147" s="23"/>
    </row>
    <row r="148" ht="12.75" customHeight="1">
      <c r="G148" s="23"/>
      <c r="I148" s="23"/>
      <c r="J148" s="23"/>
    </row>
    <row r="149" ht="12.75" customHeight="1">
      <c r="G149" s="23"/>
      <c r="I149" s="23"/>
      <c r="J149" s="23"/>
    </row>
    <row r="150" ht="12.75" customHeight="1">
      <c r="G150" s="23"/>
      <c r="I150" s="23"/>
      <c r="J150" s="23"/>
    </row>
    <row r="151" ht="12.75" customHeight="1">
      <c r="G151" s="23"/>
      <c r="I151" s="23"/>
      <c r="J151" s="23"/>
    </row>
    <row r="152" ht="12.75" customHeight="1">
      <c r="G152" s="23"/>
      <c r="I152" s="23"/>
      <c r="J152" s="23"/>
    </row>
    <row r="153" ht="12.75" customHeight="1">
      <c r="G153" s="23"/>
      <c r="I153" s="23"/>
      <c r="J153" s="23"/>
    </row>
    <row r="154" ht="12.75" customHeight="1">
      <c r="G154" s="23"/>
      <c r="I154" s="23"/>
      <c r="J154" s="23"/>
    </row>
    <row r="155" ht="12.75" customHeight="1">
      <c r="G155" s="23"/>
      <c r="I155" s="23"/>
      <c r="J155" s="23"/>
    </row>
    <row r="156" ht="12.75" customHeight="1">
      <c r="G156" s="23"/>
      <c r="I156" s="23"/>
      <c r="J156" s="23"/>
    </row>
    <row r="157" ht="12.75" customHeight="1">
      <c r="G157" s="23"/>
      <c r="I157" s="23"/>
      <c r="J157" s="23"/>
    </row>
    <row r="158" ht="12.75" customHeight="1">
      <c r="G158" s="23"/>
      <c r="I158" s="23"/>
      <c r="J158" s="23"/>
    </row>
    <row r="159" ht="12.75" customHeight="1">
      <c r="G159" s="23"/>
      <c r="I159" s="23"/>
      <c r="J159" s="23"/>
    </row>
    <row r="160" ht="12.75" customHeight="1">
      <c r="G160" s="23"/>
      <c r="I160" s="23"/>
      <c r="J160" s="23"/>
    </row>
    <row r="161" ht="12.75" customHeight="1">
      <c r="G161" s="23"/>
      <c r="I161" s="23"/>
      <c r="J161" s="23"/>
    </row>
    <row r="162" ht="12.75" customHeight="1">
      <c r="G162" s="23"/>
      <c r="I162" s="23"/>
      <c r="J162" s="23"/>
    </row>
    <row r="163" ht="12.75" customHeight="1">
      <c r="G163" s="23"/>
      <c r="I163" s="23"/>
      <c r="J163" s="23"/>
    </row>
    <row r="164" ht="12.75" customHeight="1">
      <c r="G164" s="23"/>
      <c r="I164" s="23"/>
      <c r="J164" s="23"/>
    </row>
    <row r="165" ht="12.75" customHeight="1">
      <c r="G165" s="23"/>
      <c r="I165" s="23"/>
      <c r="J165" s="23"/>
    </row>
    <row r="166" ht="12.75" customHeight="1">
      <c r="G166" s="23"/>
      <c r="I166" s="23"/>
      <c r="J166" s="23"/>
    </row>
    <row r="167" ht="12.75" customHeight="1">
      <c r="G167" s="23"/>
      <c r="I167" s="23"/>
      <c r="J167" s="23"/>
    </row>
    <row r="168" ht="12.75" customHeight="1">
      <c r="G168" s="23"/>
      <c r="I168" s="23"/>
      <c r="J168" s="23"/>
    </row>
    <row r="169" ht="12.75" customHeight="1">
      <c r="G169" s="23"/>
      <c r="I169" s="23"/>
      <c r="J169" s="23"/>
    </row>
    <row r="170" ht="12.75" customHeight="1">
      <c r="G170" s="23"/>
      <c r="I170" s="23"/>
      <c r="J170" s="23"/>
    </row>
    <row r="171" ht="12.75" customHeight="1">
      <c r="G171" s="23"/>
      <c r="I171" s="23"/>
      <c r="J171" s="23"/>
    </row>
    <row r="172" ht="12.75" customHeight="1">
      <c r="G172" s="23"/>
      <c r="I172" s="23"/>
      <c r="J172" s="23"/>
    </row>
    <row r="173" ht="12.75" customHeight="1">
      <c r="G173" s="23"/>
      <c r="I173" s="23"/>
      <c r="J173" s="23"/>
    </row>
    <row r="174" ht="12.75" customHeight="1">
      <c r="G174" s="23"/>
      <c r="I174" s="23"/>
      <c r="J174" s="23"/>
    </row>
    <row r="175" ht="12.75" customHeight="1">
      <c r="G175" s="23"/>
      <c r="I175" s="23"/>
      <c r="J175" s="23"/>
    </row>
    <row r="176" ht="12.75" customHeight="1">
      <c r="G176" s="23"/>
      <c r="I176" s="23"/>
      <c r="J176" s="23"/>
    </row>
    <row r="177" ht="12.75" customHeight="1">
      <c r="G177" s="23"/>
      <c r="I177" s="23"/>
      <c r="J177" s="23"/>
    </row>
    <row r="178" ht="12.75" customHeight="1">
      <c r="G178" s="23"/>
      <c r="I178" s="23"/>
      <c r="J178" s="23"/>
    </row>
    <row r="179" ht="12.75" customHeight="1">
      <c r="G179" s="23"/>
      <c r="I179" s="23"/>
      <c r="J179" s="23"/>
    </row>
    <row r="180" ht="12.75" customHeight="1">
      <c r="G180" s="23"/>
      <c r="I180" s="23"/>
      <c r="J180" s="23"/>
    </row>
    <row r="181" ht="12.75" customHeight="1">
      <c r="G181" s="23"/>
      <c r="I181" s="23"/>
      <c r="J181" s="23"/>
    </row>
    <row r="182" ht="12.75" customHeight="1">
      <c r="G182" s="23"/>
      <c r="I182" s="23"/>
      <c r="J182" s="23"/>
    </row>
    <row r="183" ht="12.75" customHeight="1">
      <c r="G183" s="23"/>
      <c r="I183" s="23"/>
      <c r="J183" s="23"/>
    </row>
    <row r="184" ht="12.75" customHeight="1">
      <c r="G184" s="23"/>
      <c r="I184" s="23"/>
      <c r="J184" s="23"/>
    </row>
    <row r="185" ht="12.75" customHeight="1">
      <c r="G185" s="23"/>
      <c r="I185" s="23"/>
      <c r="J185" s="23"/>
    </row>
    <row r="186" ht="12.75" customHeight="1">
      <c r="G186" s="23"/>
      <c r="I186" s="23"/>
      <c r="J186" s="23"/>
    </row>
    <row r="187" ht="12.75" customHeight="1">
      <c r="G187" s="23"/>
      <c r="I187" s="23"/>
      <c r="J187" s="23"/>
    </row>
    <row r="188" ht="12.75" customHeight="1">
      <c r="G188" s="23"/>
      <c r="I188" s="23"/>
      <c r="J188" s="23"/>
    </row>
    <row r="189" ht="12.75" customHeight="1">
      <c r="G189" s="23"/>
      <c r="I189" s="23"/>
      <c r="J189" s="23"/>
    </row>
    <row r="190" ht="12.75" customHeight="1">
      <c r="G190" s="23"/>
      <c r="I190" s="23"/>
      <c r="J190" s="23"/>
    </row>
    <row r="191" ht="12.75" customHeight="1">
      <c r="G191" s="23"/>
      <c r="I191" s="23"/>
      <c r="J191" s="23"/>
    </row>
    <row r="192" ht="12.75" customHeight="1">
      <c r="G192" s="23"/>
      <c r="I192" s="23"/>
      <c r="J192" s="23"/>
    </row>
    <row r="193" ht="12.75" customHeight="1">
      <c r="G193" s="23"/>
      <c r="I193" s="23"/>
      <c r="J193" s="23"/>
    </row>
    <row r="194" ht="12.75" customHeight="1">
      <c r="G194" s="23"/>
      <c r="I194" s="23"/>
      <c r="J194" s="23"/>
    </row>
    <row r="195" ht="12.75" customHeight="1">
      <c r="G195" s="23"/>
      <c r="I195" s="23"/>
      <c r="J195" s="23"/>
    </row>
    <row r="196" ht="12.75" customHeight="1">
      <c r="G196" s="23"/>
      <c r="I196" s="23"/>
      <c r="J196" s="23"/>
    </row>
    <row r="197" ht="12.75" customHeight="1">
      <c r="G197" s="23"/>
      <c r="I197" s="23"/>
      <c r="J197" s="23"/>
    </row>
    <row r="198" ht="12.75" customHeight="1">
      <c r="G198" s="23"/>
      <c r="I198" s="23"/>
      <c r="J198" s="23"/>
    </row>
    <row r="199" ht="12.75" customHeight="1">
      <c r="G199" s="23"/>
      <c r="I199" s="23"/>
      <c r="J199" s="23"/>
    </row>
    <row r="200" ht="12.75" customHeight="1">
      <c r="G200" s="23"/>
      <c r="I200" s="23"/>
      <c r="J200" s="23"/>
    </row>
    <row r="201" ht="12.75" customHeight="1">
      <c r="G201" s="23"/>
      <c r="I201" s="23"/>
      <c r="J201" s="23"/>
    </row>
    <row r="202" ht="12.75" customHeight="1">
      <c r="G202" s="23"/>
      <c r="I202" s="23"/>
      <c r="J202" s="23"/>
    </row>
    <row r="203" ht="12.75" customHeight="1">
      <c r="G203" s="23"/>
      <c r="I203" s="23"/>
      <c r="J203" s="23"/>
    </row>
    <row r="204" ht="12.75" customHeight="1">
      <c r="G204" s="23"/>
      <c r="I204" s="23"/>
      <c r="J204" s="23"/>
    </row>
    <row r="205" ht="12.75" customHeight="1">
      <c r="G205" s="23"/>
      <c r="I205" s="23"/>
      <c r="J205" s="23"/>
    </row>
    <row r="206" ht="12.75" customHeight="1">
      <c r="G206" s="23"/>
      <c r="I206" s="23"/>
      <c r="J206" s="23"/>
    </row>
    <row r="207" ht="12.75" customHeight="1">
      <c r="G207" s="23"/>
      <c r="I207" s="23"/>
      <c r="J207" s="23"/>
    </row>
    <row r="208" ht="12.75" customHeight="1">
      <c r="G208" s="23"/>
      <c r="I208" s="23"/>
      <c r="J208" s="23"/>
    </row>
    <row r="209" ht="12.75" customHeight="1">
      <c r="G209" s="23"/>
      <c r="I209" s="23"/>
      <c r="J209" s="23"/>
    </row>
    <row r="210" ht="12.75" customHeight="1">
      <c r="G210" s="23"/>
      <c r="I210" s="23"/>
      <c r="J210" s="23"/>
    </row>
    <row r="211" ht="12.75" customHeight="1">
      <c r="G211" s="23"/>
      <c r="I211" s="23"/>
      <c r="J211" s="23"/>
    </row>
    <row r="212" ht="12.75" customHeight="1">
      <c r="G212" s="23"/>
      <c r="I212" s="23"/>
      <c r="J212" s="23"/>
    </row>
    <row r="213" ht="12.75" customHeight="1">
      <c r="G213" s="23"/>
      <c r="I213" s="23"/>
      <c r="J213" s="23"/>
    </row>
    <row r="214" ht="12.75" customHeight="1">
      <c r="G214" s="23"/>
      <c r="I214" s="23"/>
      <c r="J214" s="23"/>
    </row>
    <row r="215" ht="12.75" customHeight="1">
      <c r="G215" s="23"/>
      <c r="I215" s="23"/>
      <c r="J215" s="23"/>
    </row>
    <row r="216" ht="12.75" customHeight="1">
      <c r="G216" s="23"/>
      <c r="I216" s="23"/>
      <c r="J216" s="23"/>
    </row>
    <row r="217" ht="12.75" customHeight="1">
      <c r="G217" s="23"/>
      <c r="I217" s="23"/>
      <c r="J217" s="23"/>
    </row>
    <row r="218" ht="12.75" customHeight="1">
      <c r="G218" s="23"/>
      <c r="I218" s="23"/>
      <c r="J218" s="23"/>
    </row>
    <row r="219" ht="12.75" customHeight="1">
      <c r="G219" s="23"/>
      <c r="I219" s="23"/>
      <c r="J219" s="23"/>
    </row>
    <row r="220" ht="12.75" customHeight="1">
      <c r="G220" s="23"/>
      <c r="I220" s="23"/>
      <c r="J220" s="23"/>
    </row>
    <row r="221" ht="12.75" customHeight="1">
      <c r="G221" s="23"/>
      <c r="I221" s="23"/>
      <c r="J221" s="23"/>
    </row>
    <row r="222" ht="12.75" customHeight="1">
      <c r="G222" s="23"/>
      <c r="I222" s="23"/>
      <c r="J222" s="23"/>
    </row>
    <row r="223" ht="12.75" customHeight="1">
      <c r="G223" s="23"/>
      <c r="I223" s="23"/>
      <c r="J223" s="23"/>
    </row>
    <row r="224" ht="12.75" customHeight="1">
      <c r="G224" s="23"/>
      <c r="I224" s="23"/>
      <c r="J224" s="23"/>
    </row>
    <row r="225" ht="12.75" customHeight="1">
      <c r="G225" s="23"/>
      <c r="I225" s="23"/>
      <c r="J225" s="23"/>
    </row>
    <row r="226" ht="12.75" customHeight="1">
      <c r="G226" s="23"/>
      <c r="I226" s="23"/>
      <c r="J226" s="23"/>
    </row>
    <row r="227" ht="12.75" customHeight="1">
      <c r="G227" s="23"/>
      <c r="I227" s="23"/>
      <c r="J227" s="23"/>
    </row>
    <row r="228" ht="12.75" customHeight="1">
      <c r="G228" s="23"/>
      <c r="I228" s="23"/>
      <c r="J228" s="23"/>
    </row>
    <row r="229" ht="12.75" customHeight="1">
      <c r="G229" s="23"/>
      <c r="I229" s="23"/>
      <c r="J229" s="23"/>
    </row>
    <row r="230" ht="12.75" customHeight="1">
      <c r="G230" s="23"/>
      <c r="I230" s="23"/>
      <c r="J230" s="23"/>
    </row>
    <row r="231" ht="12.75" customHeight="1">
      <c r="G231" s="23"/>
      <c r="I231" s="23"/>
      <c r="J231" s="23"/>
    </row>
    <row r="232" ht="12.75" customHeight="1">
      <c r="G232" s="23"/>
      <c r="I232" s="23"/>
      <c r="J232" s="23"/>
    </row>
    <row r="233" ht="12.75" customHeight="1">
      <c r="G233" s="23"/>
      <c r="I233" s="23"/>
      <c r="J233" s="23"/>
    </row>
    <row r="234" ht="12.75" customHeight="1">
      <c r="G234" s="23"/>
      <c r="I234" s="23"/>
      <c r="J234" s="23"/>
    </row>
    <row r="235" ht="12.75" customHeight="1">
      <c r="G235" s="23"/>
      <c r="I235" s="23"/>
      <c r="J235" s="23"/>
    </row>
    <row r="236" ht="12.75" customHeight="1">
      <c r="G236" s="23"/>
      <c r="I236" s="23"/>
      <c r="J236" s="23"/>
    </row>
    <row r="237" ht="12.75" customHeight="1">
      <c r="G237" s="23"/>
      <c r="I237" s="23"/>
      <c r="J237" s="23"/>
    </row>
    <row r="238" ht="12.75" customHeight="1">
      <c r="G238" s="23"/>
      <c r="I238" s="23"/>
      <c r="J238" s="23"/>
    </row>
    <row r="239" ht="12.75" customHeight="1">
      <c r="G239" s="23"/>
      <c r="I239" s="23"/>
      <c r="J239" s="23"/>
    </row>
    <row r="240" ht="12.75" customHeight="1">
      <c r="G240" s="23"/>
      <c r="I240" s="23"/>
      <c r="J240" s="23"/>
    </row>
    <row r="241" ht="12.75" customHeight="1">
      <c r="G241" s="23"/>
      <c r="I241" s="23"/>
      <c r="J241" s="23"/>
    </row>
    <row r="242" ht="12.75" customHeight="1">
      <c r="G242" s="23"/>
      <c r="I242" s="23"/>
      <c r="J242" s="23"/>
    </row>
    <row r="243" ht="12.75" customHeight="1">
      <c r="G243" s="23"/>
      <c r="I243" s="23"/>
      <c r="J243" s="23"/>
    </row>
    <row r="244" ht="12.75" customHeight="1">
      <c r="G244" s="23"/>
      <c r="I244" s="23"/>
      <c r="J244" s="23"/>
    </row>
    <row r="245" ht="12.75" customHeight="1">
      <c r="G245" s="23"/>
      <c r="I245" s="23"/>
      <c r="J245" s="23"/>
    </row>
    <row r="246" ht="12.75" customHeight="1">
      <c r="G246" s="23"/>
      <c r="I246" s="23"/>
      <c r="J246" s="23"/>
    </row>
    <row r="247" ht="12.75" customHeight="1">
      <c r="G247" s="23"/>
      <c r="I247" s="23"/>
      <c r="J247" s="23"/>
    </row>
    <row r="248" ht="12.75" customHeight="1">
      <c r="G248" s="23"/>
      <c r="I248" s="23"/>
      <c r="J248" s="23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1:J1"/>
    <mergeCell ref="D2:J2"/>
    <mergeCell ref="D3:J3"/>
    <mergeCell ref="D11:G11"/>
    <mergeCell ref="D12:G12"/>
    <mergeCell ref="D13:G13"/>
    <mergeCell ref="E15:F15"/>
    <mergeCell ref="G15:H15"/>
    <mergeCell ref="I15:J15"/>
    <mergeCell ref="E16:F16"/>
    <mergeCell ref="G16:H16"/>
    <mergeCell ref="I16:J16"/>
    <mergeCell ref="G17:H17"/>
    <mergeCell ref="I17:J17"/>
    <mergeCell ref="E17:F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D34:E34"/>
    <mergeCell ref="D35:E35"/>
    <mergeCell ref="C39:E39"/>
    <mergeCell ref="B40:E40"/>
    <mergeCell ref="C47:E47"/>
    <mergeCell ref="I46:J46"/>
    <mergeCell ref="I47:J47"/>
    <mergeCell ref="I48:J48"/>
    <mergeCell ref="G24:I24"/>
    <mergeCell ref="G25:I25"/>
    <mergeCell ref="G26:I26"/>
    <mergeCell ref="G27:I27"/>
    <mergeCell ref="G28:I28"/>
    <mergeCell ref="G29:I29"/>
    <mergeCell ref="G34:I34"/>
  </mergeCells>
  <printOptions/>
  <pageMargins bottom="0.3937007874015748" footer="0.0" header="0.0" left="0.3937007874015748" right="0.1968503937007874" top="0.5905511811023623"/>
  <pageSetup paperSize="9" orientation="portrait"/>
  <headerFooter>
    <oddFooter>&amp;LZpracováno programem RTS Stavitel +,  © RTS, a.s.&amp;RStránka &amp;P z</oddFooter>
  </headerFooter>
  <rowBreaks count="1" manualBreakCount="1">
    <brk id="3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66"/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4.43"/>
    <col customWidth="1" min="3" max="3" width="38.29"/>
    <col customWidth="1" min="4" max="4" width="4.57"/>
    <col customWidth="1" min="5" max="5" width="10.57"/>
    <col customWidth="1" min="6" max="6" width="9.86"/>
    <col customWidth="1" min="7" max="7" width="12.71"/>
    <col customWidth="1" min="8" max="21" width="8.71"/>
  </cols>
  <sheetData>
    <row r="1" ht="12.75" customHeight="1">
      <c r="A1" s="155" t="s">
        <v>54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ht="24.75" customHeight="1">
      <c r="A2" s="157" t="s">
        <v>55</v>
      </c>
      <c r="B2" s="158"/>
      <c r="C2" s="159"/>
      <c r="D2" s="79"/>
      <c r="E2" s="79"/>
      <c r="F2" s="79"/>
      <c r="G2" s="6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ht="24.75" hidden="1" customHeight="1">
      <c r="A3" s="157" t="s">
        <v>56</v>
      </c>
      <c r="B3" s="158"/>
      <c r="C3" s="159"/>
      <c r="D3" s="79"/>
      <c r="E3" s="79"/>
      <c r="F3" s="79"/>
      <c r="G3" s="6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ht="24.75" hidden="1" customHeight="1">
      <c r="A4" s="157" t="s">
        <v>57</v>
      </c>
      <c r="B4" s="158"/>
      <c r="C4" s="159"/>
      <c r="D4" s="79"/>
      <c r="E4" s="79"/>
      <c r="F4" s="79"/>
      <c r="G4" s="6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ht="12.75" hidden="1" customHeight="1">
      <c r="A5" s="156"/>
      <c r="B5" s="160"/>
      <c r="C5" s="161"/>
      <c r="D5" s="162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ht="12.75" customHeight="1">
      <c r="A6" s="156"/>
      <c r="B6" s="156"/>
      <c r="C6" s="163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ht="12.75" customHeight="1">
      <c r="A7" s="156"/>
      <c r="B7" s="156"/>
      <c r="C7" s="163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ht="12.75" customHeight="1">
      <c r="A8" s="156"/>
      <c r="B8" s="156"/>
      <c r="C8" s="163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ht="12.75" customHeight="1">
      <c r="A9" s="156"/>
      <c r="B9" s="156"/>
      <c r="C9" s="163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ht="12.75" customHeight="1">
      <c r="A10" s="156"/>
      <c r="B10" s="156"/>
      <c r="C10" s="163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ht="12.75" customHeight="1">
      <c r="A11" s="156"/>
      <c r="B11" s="156"/>
      <c r="C11" s="163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ht="12.75" customHeight="1">
      <c r="A12" s="156"/>
      <c r="B12" s="156"/>
      <c r="C12" s="163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ht="12.75" customHeight="1">
      <c r="A13" s="156"/>
      <c r="B13" s="156"/>
      <c r="C13" s="163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ht="12.75" customHeight="1">
      <c r="A14" s="156"/>
      <c r="B14" s="156"/>
      <c r="C14" s="163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ht="12.75" customHeight="1">
      <c r="A15" s="156"/>
      <c r="B15" s="156"/>
      <c r="C15" s="163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ht="12.75" customHeight="1">
      <c r="A16" s="156"/>
      <c r="B16" s="156"/>
      <c r="C16" s="163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ht="12.75" customHeight="1">
      <c r="A17" s="156"/>
      <c r="B17" s="156"/>
      <c r="C17" s="163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ht="12.75" customHeight="1">
      <c r="A18" s="156"/>
      <c r="B18" s="156"/>
      <c r="C18" s="163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ht="12.75" customHeight="1">
      <c r="A19" s="156"/>
      <c r="B19" s="156"/>
      <c r="C19" s="163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ht="12.75" customHeight="1">
      <c r="A20" s="156"/>
      <c r="B20" s="156"/>
      <c r="C20" s="163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ht="12.75" customHeight="1">
      <c r="A21" s="156"/>
      <c r="B21" s="156"/>
      <c r="C21" s="163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ht="12.75" customHeight="1">
      <c r="A22" s="156"/>
      <c r="B22" s="156"/>
      <c r="C22" s="163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ht="12.75" customHeight="1">
      <c r="A23" s="156"/>
      <c r="B23" s="156"/>
      <c r="C23" s="163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ht="12.75" customHeight="1">
      <c r="A24" s="156"/>
      <c r="B24" s="156"/>
      <c r="C24" s="163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ht="12.75" customHeight="1">
      <c r="A25" s="156"/>
      <c r="B25" s="156"/>
      <c r="C25" s="163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ht="12.75" customHeight="1">
      <c r="A26" s="156"/>
      <c r="B26" s="156"/>
      <c r="C26" s="163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ht="12.75" customHeight="1">
      <c r="A27" s="156"/>
      <c r="B27" s="156"/>
      <c r="C27" s="163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ht="12.75" customHeight="1">
      <c r="A28" s="156"/>
      <c r="B28" s="156"/>
      <c r="C28" s="163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ht="12.75" customHeight="1">
      <c r="A29" s="156"/>
      <c r="B29" s="156"/>
      <c r="C29" s="163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ht="12.75" customHeight="1">
      <c r="A30" s="156"/>
      <c r="B30" s="156"/>
      <c r="C30" s="163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ht="12.75" customHeight="1">
      <c r="A31" s="156"/>
      <c r="B31" s="156"/>
      <c r="C31" s="163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ht="12.75" customHeight="1">
      <c r="A32" s="156"/>
      <c r="B32" s="156"/>
      <c r="C32" s="163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ht="12.75" customHeight="1">
      <c r="A33" s="156"/>
      <c r="B33" s="156"/>
      <c r="C33" s="163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ht="12.75" customHeight="1">
      <c r="A34" s="156"/>
      <c r="B34" s="156"/>
      <c r="C34" s="163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ht="12.75" customHeight="1">
      <c r="A35" s="156"/>
      <c r="B35" s="156"/>
      <c r="C35" s="163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ht="12.75" customHeight="1">
      <c r="A36" s="156"/>
      <c r="B36" s="156"/>
      <c r="C36" s="163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ht="12.75" customHeight="1">
      <c r="A37" s="156"/>
      <c r="B37" s="156"/>
      <c r="C37" s="163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ht="12.75" customHeight="1">
      <c r="A38" s="156"/>
      <c r="B38" s="156"/>
      <c r="C38" s="163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ht="12.75" customHeight="1">
      <c r="A39" s="156"/>
      <c r="B39" s="156"/>
      <c r="C39" s="163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ht="12.75" customHeight="1">
      <c r="A40" s="156"/>
      <c r="B40" s="156"/>
      <c r="C40" s="163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ht="12.75" customHeight="1">
      <c r="A41" s="156"/>
      <c r="B41" s="156"/>
      <c r="C41" s="163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ht="12.75" customHeight="1">
      <c r="A42" s="156"/>
      <c r="B42" s="156"/>
      <c r="C42" s="163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ht="12.75" customHeight="1">
      <c r="A43" s="156"/>
      <c r="B43" s="156"/>
      <c r="C43" s="163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ht="12.75" customHeight="1">
      <c r="A44" s="156"/>
      <c r="B44" s="156"/>
      <c r="C44" s="163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ht="12.75" customHeight="1">
      <c r="A45" s="156"/>
      <c r="B45" s="156"/>
      <c r="C45" s="163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ht="12.75" customHeight="1">
      <c r="A46" s="156"/>
      <c r="B46" s="156"/>
      <c r="C46" s="163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ht="12.75" customHeight="1">
      <c r="A47" s="156"/>
      <c r="B47" s="156"/>
      <c r="C47" s="163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ht="12.75" customHeight="1">
      <c r="A48" s="156"/>
      <c r="B48" s="156"/>
      <c r="C48" s="163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ht="12.75" customHeight="1">
      <c r="A49" s="156"/>
      <c r="B49" s="156"/>
      <c r="C49" s="163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ht="12.75" customHeight="1">
      <c r="A50" s="156"/>
      <c r="B50" s="156"/>
      <c r="C50" s="163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ht="12.75" customHeight="1">
      <c r="A51" s="156"/>
      <c r="B51" s="156"/>
      <c r="C51" s="163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ht="12.75" customHeight="1">
      <c r="A52" s="156"/>
      <c r="B52" s="156"/>
      <c r="C52" s="163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ht="12.75" customHeight="1">
      <c r="A53" s="156"/>
      <c r="B53" s="156"/>
      <c r="C53" s="163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ht="12.75" customHeight="1">
      <c r="A54" s="156"/>
      <c r="B54" s="156"/>
      <c r="C54" s="163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ht="12.75" customHeight="1">
      <c r="A55" s="156"/>
      <c r="B55" s="156"/>
      <c r="C55" s="163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ht="12.75" customHeight="1">
      <c r="A56" s="156"/>
      <c r="B56" s="156"/>
      <c r="C56" s="163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ht="12.75" customHeight="1">
      <c r="A57" s="156"/>
      <c r="B57" s="156"/>
      <c r="C57" s="163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ht="12.75" customHeight="1">
      <c r="A58" s="156"/>
      <c r="B58" s="156"/>
      <c r="C58" s="163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ht="12.75" customHeight="1">
      <c r="A59" s="156"/>
      <c r="B59" s="156"/>
      <c r="C59" s="163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ht="12.75" customHeight="1">
      <c r="A60" s="156"/>
      <c r="B60" s="156"/>
      <c r="C60" s="163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ht="12.75" customHeight="1">
      <c r="A61" s="156"/>
      <c r="B61" s="156"/>
      <c r="C61" s="163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ht="12.75" customHeight="1">
      <c r="A62" s="156"/>
      <c r="B62" s="156"/>
      <c r="C62" s="163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ht="12.75" customHeight="1">
      <c r="A63" s="156"/>
      <c r="B63" s="156"/>
      <c r="C63" s="163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ht="12.75" customHeight="1">
      <c r="A64" s="156"/>
      <c r="B64" s="156"/>
      <c r="C64" s="163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</row>
    <row r="65" ht="12.75" customHeight="1">
      <c r="A65" s="156"/>
      <c r="B65" s="156"/>
      <c r="C65" s="163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ht="12.75" customHeight="1">
      <c r="A66" s="156"/>
      <c r="B66" s="156"/>
      <c r="C66" s="163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ht="12.75" customHeight="1">
      <c r="A67" s="156"/>
      <c r="B67" s="156"/>
      <c r="C67" s="163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</row>
    <row r="68" ht="12.75" customHeight="1">
      <c r="A68" s="156"/>
      <c r="B68" s="156"/>
      <c r="C68" s="163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</row>
    <row r="69" ht="12.75" customHeight="1">
      <c r="A69" s="156"/>
      <c r="B69" s="156"/>
      <c r="C69" s="163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</row>
    <row r="70" ht="12.75" customHeight="1">
      <c r="A70" s="156"/>
      <c r="B70" s="156"/>
      <c r="C70" s="163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ht="12.75" customHeight="1">
      <c r="A71" s="156"/>
      <c r="B71" s="156"/>
      <c r="C71" s="163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</row>
    <row r="72" ht="12.75" customHeight="1">
      <c r="A72" s="156"/>
      <c r="B72" s="156"/>
      <c r="C72" s="163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</row>
    <row r="73" ht="12.75" customHeight="1">
      <c r="A73" s="156"/>
      <c r="B73" s="156"/>
      <c r="C73" s="163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</row>
    <row r="74" ht="12.75" customHeight="1">
      <c r="A74" s="156"/>
      <c r="B74" s="156"/>
      <c r="C74" s="163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</row>
    <row r="75" ht="12.75" customHeight="1">
      <c r="A75" s="156"/>
      <c r="B75" s="156"/>
      <c r="C75" s="163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</row>
    <row r="76" ht="12.75" customHeight="1">
      <c r="A76" s="156"/>
      <c r="B76" s="156"/>
      <c r="C76" s="163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</row>
    <row r="77" ht="12.75" customHeight="1">
      <c r="A77" s="156"/>
      <c r="B77" s="156"/>
      <c r="C77" s="163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</row>
    <row r="78" ht="12.75" customHeight="1">
      <c r="A78" s="156"/>
      <c r="B78" s="156"/>
      <c r="C78" s="163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</row>
    <row r="79" ht="12.75" customHeight="1">
      <c r="A79" s="156"/>
      <c r="B79" s="156"/>
      <c r="C79" s="163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</row>
    <row r="80" ht="12.75" customHeight="1">
      <c r="A80" s="156"/>
      <c r="B80" s="156"/>
      <c r="C80" s="163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</row>
    <row r="81" ht="12.75" customHeight="1">
      <c r="A81" s="156"/>
      <c r="B81" s="156"/>
      <c r="C81" s="163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</row>
    <row r="82" ht="12.75" customHeight="1">
      <c r="A82" s="156"/>
      <c r="B82" s="156"/>
      <c r="C82" s="163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</row>
    <row r="83" ht="12.75" customHeight="1">
      <c r="A83" s="156"/>
      <c r="B83" s="156"/>
      <c r="C83" s="163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ht="12.75" customHeight="1">
      <c r="A84" s="156"/>
      <c r="B84" s="156"/>
      <c r="C84" s="163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</row>
    <row r="85" ht="12.75" customHeight="1">
      <c r="A85" s="156"/>
      <c r="B85" s="156"/>
      <c r="C85" s="163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</row>
    <row r="86" ht="12.75" customHeight="1">
      <c r="A86" s="156"/>
      <c r="B86" s="156"/>
      <c r="C86" s="163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</row>
    <row r="87" ht="12.75" customHeight="1">
      <c r="A87" s="156"/>
      <c r="B87" s="156"/>
      <c r="C87" s="163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</row>
    <row r="88" ht="12.75" customHeight="1">
      <c r="A88" s="156"/>
      <c r="B88" s="156"/>
      <c r="C88" s="163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</row>
    <row r="89" ht="12.75" customHeight="1">
      <c r="A89" s="156"/>
      <c r="B89" s="156"/>
      <c r="C89" s="163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</row>
    <row r="90" ht="12.75" customHeight="1">
      <c r="A90" s="156"/>
      <c r="B90" s="156"/>
      <c r="C90" s="163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</row>
    <row r="91" ht="12.75" customHeight="1">
      <c r="A91" s="156"/>
      <c r="B91" s="156"/>
      <c r="C91" s="163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</row>
    <row r="92" ht="12.75" customHeight="1">
      <c r="A92" s="156"/>
      <c r="B92" s="156"/>
      <c r="C92" s="163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</row>
    <row r="93" ht="12.75" customHeight="1">
      <c r="A93" s="156"/>
      <c r="B93" s="156"/>
      <c r="C93" s="163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</row>
    <row r="94" ht="12.75" customHeight="1">
      <c r="A94" s="156"/>
      <c r="B94" s="156"/>
      <c r="C94" s="163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</row>
    <row r="95" ht="12.75" customHeight="1">
      <c r="A95" s="156"/>
      <c r="B95" s="156"/>
      <c r="C95" s="163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</row>
    <row r="96" ht="12.75" customHeight="1">
      <c r="A96" s="156"/>
      <c r="B96" s="156"/>
      <c r="C96" s="163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</row>
    <row r="97" ht="12.75" customHeight="1">
      <c r="A97" s="156"/>
      <c r="B97" s="156"/>
      <c r="C97" s="163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</row>
    <row r="98" ht="12.75" customHeight="1">
      <c r="A98" s="156"/>
      <c r="B98" s="156"/>
      <c r="C98" s="163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</row>
    <row r="99" ht="12.75" customHeight="1">
      <c r="A99" s="156"/>
      <c r="B99" s="156"/>
      <c r="C99" s="163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</row>
    <row r="100" ht="12.75" customHeight="1">
      <c r="A100" s="156"/>
      <c r="B100" s="156"/>
      <c r="C100" s="163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</row>
    <row r="101" ht="12.75" customHeight="1">
      <c r="A101" s="156"/>
      <c r="B101" s="156"/>
      <c r="C101" s="163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</row>
    <row r="102" ht="12.75" customHeight="1">
      <c r="A102" s="156"/>
      <c r="B102" s="156"/>
      <c r="C102" s="163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</row>
    <row r="103" ht="12.75" customHeight="1">
      <c r="A103" s="156"/>
      <c r="B103" s="156"/>
      <c r="C103" s="163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</row>
    <row r="104" ht="12.75" customHeight="1">
      <c r="A104" s="156"/>
      <c r="B104" s="156"/>
      <c r="C104" s="163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</row>
    <row r="105" ht="12.75" customHeight="1">
      <c r="A105" s="156"/>
      <c r="B105" s="156"/>
      <c r="C105" s="163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</row>
    <row r="106" ht="12.75" customHeight="1">
      <c r="A106" s="156"/>
      <c r="B106" s="156"/>
      <c r="C106" s="163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</row>
    <row r="107" ht="12.75" customHeight="1">
      <c r="A107" s="156"/>
      <c r="B107" s="156"/>
      <c r="C107" s="163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</row>
    <row r="108" ht="12.75" customHeight="1">
      <c r="A108" s="156"/>
      <c r="B108" s="156"/>
      <c r="C108" s="163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</row>
    <row r="109" ht="12.75" customHeight="1">
      <c r="A109" s="156"/>
      <c r="B109" s="156"/>
      <c r="C109" s="163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</row>
    <row r="110" ht="12.75" customHeight="1">
      <c r="A110" s="156"/>
      <c r="B110" s="156"/>
      <c r="C110" s="163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</row>
    <row r="111" ht="12.75" customHeight="1">
      <c r="A111" s="156"/>
      <c r="B111" s="156"/>
      <c r="C111" s="163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</row>
    <row r="112" ht="12.75" customHeight="1">
      <c r="A112" s="156"/>
      <c r="B112" s="156"/>
      <c r="C112" s="163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</row>
    <row r="113" ht="12.75" customHeight="1">
      <c r="A113" s="156"/>
      <c r="B113" s="156"/>
      <c r="C113" s="163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</row>
    <row r="114" ht="12.75" customHeight="1">
      <c r="A114" s="156"/>
      <c r="B114" s="156"/>
      <c r="C114" s="163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</row>
    <row r="115" ht="12.75" customHeight="1">
      <c r="A115" s="156"/>
      <c r="B115" s="156"/>
      <c r="C115" s="163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</row>
    <row r="116" ht="12.75" customHeight="1">
      <c r="A116" s="156"/>
      <c r="B116" s="156"/>
      <c r="C116" s="163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</row>
    <row r="117" ht="12.75" customHeight="1">
      <c r="A117" s="156"/>
      <c r="B117" s="156"/>
      <c r="C117" s="163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</row>
    <row r="118" ht="12.75" customHeight="1">
      <c r="A118" s="156"/>
      <c r="B118" s="156"/>
      <c r="C118" s="163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</row>
    <row r="119" ht="12.75" customHeight="1">
      <c r="A119" s="156"/>
      <c r="B119" s="156"/>
      <c r="C119" s="163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</row>
    <row r="120" ht="12.75" customHeight="1">
      <c r="A120" s="156"/>
      <c r="B120" s="156"/>
      <c r="C120" s="163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</row>
    <row r="121" ht="12.75" customHeight="1">
      <c r="A121" s="156"/>
      <c r="B121" s="156"/>
      <c r="C121" s="163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</row>
    <row r="122" ht="12.75" customHeight="1">
      <c r="A122" s="156"/>
      <c r="B122" s="156"/>
      <c r="C122" s="163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</row>
    <row r="123" ht="12.75" customHeight="1">
      <c r="A123" s="156"/>
      <c r="B123" s="156"/>
      <c r="C123" s="163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</row>
    <row r="124" ht="12.75" customHeight="1">
      <c r="A124" s="156"/>
      <c r="B124" s="156"/>
      <c r="C124" s="163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</row>
    <row r="125" ht="12.75" customHeight="1">
      <c r="A125" s="156"/>
      <c r="B125" s="156"/>
      <c r="C125" s="163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</row>
    <row r="126" ht="12.75" customHeight="1">
      <c r="A126" s="156"/>
      <c r="B126" s="156"/>
      <c r="C126" s="163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</row>
    <row r="127" ht="12.75" customHeight="1">
      <c r="A127" s="156"/>
      <c r="B127" s="156"/>
      <c r="C127" s="163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</row>
    <row r="128" ht="12.75" customHeight="1">
      <c r="A128" s="156"/>
      <c r="B128" s="156"/>
      <c r="C128" s="163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</row>
    <row r="129" ht="12.75" customHeight="1">
      <c r="A129" s="156"/>
      <c r="B129" s="156"/>
      <c r="C129" s="163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</row>
    <row r="130" ht="12.75" customHeight="1">
      <c r="A130" s="156"/>
      <c r="B130" s="156"/>
      <c r="C130" s="163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</row>
    <row r="131" ht="12.75" customHeight="1">
      <c r="A131" s="156"/>
      <c r="B131" s="156"/>
      <c r="C131" s="163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</row>
    <row r="132" ht="12.75" customHeight="1">
      <c r="A132" s="156"/>
      <c r="B132" s="156"/>
      <c r="C132" s="163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</row>
    <row r="133" ht="12.75" customHeight="1">
      <c r="A133" s="156"/>
      <c r="B133" s="156"/>
      <c r="C133" s="163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</row>
    <row r="134" ht="12.75" customHeight="1">
      <c r="A134" s="156"/>
      <c r="B134" s="156"/>
      <c r="C134" s="163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</row>
    <row r="135" ht="12.75" customHeight="1">
      <c r="A135" s="156"/>
      <c r="B135" s="156"/>
      <c r="C135" s="163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</row>
    <row r="136" ht="12.75" customHeight="1">
      <c r="A136" s="156"/>
      <c r="B136" s="156"/>
      <c r="C136" s="163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</row>
    <row r="137" ht="12.75" customHeight="1">
      <c r="A137" s="156"/>
      <c r="B137" s="156"/>
      <c r="C137" s="163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</row>
    <row r="138" ht="12.75" customHeight="1">
      <c r="A138" s="156"/>
      <c r="B138" s="156"/>
      <c r="C138" s="163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</row>
    <row r="139" ht="12.75" customHeight="1">
      <c r="A139" s="156"/>
      <c r="B139" s="156"/>
      <c r="C139" s="163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</row>
    <row r="140" ht="12.75" customHeight="1">
      <c r="A140" s="156"/>
      <c r="B140" s="156"/>
      <c r="C140" s="163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</row>
    <row r="141" ht="12.75" customHeight="1">
      <c r="A141" s="156"/>
      <c r="B141" s="156"/>
      <c r="C141" s="163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</row>
    <row r="142" ht="12.75" customHeight="1">
      <c r="A142" s="156"/>
      <c r="B142" s="156"/>
      <c r="C142" s="163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</row>
    <row r="143" ht="12.75" customHeight="1">
      <c r="A143" s="156"/>
      <c r="B143" s="156"/>
      <c r="C143" s="163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</row>
    <row r="144" ht="12.75" customHeight="1">
      <c r="A144" s="156"/>
      <c r="B144" s="156"/>
      <c r="C144" s="163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</row>
    <row r="145" ht="12.75" customHeight="1">
      <c r="A145" s="156"/>
      <c r="B145" s="156"/>
      <c r="C145" s="163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</row>
    <row r="146" ht="12.75" customHeight="1">
      <c r="A146" s="156"/>
      <c r="B146" s="156"/>
      <c r="C146" s="163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</row>
    <row r="147" ht="12.75" customHeight="1">
      <c r="A147" s="156"/>
      <c r="B147" s="156"/>
      <c r="C147" s="163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</row>
    <row r="148" ht="12.75" customHeight="1">
      <c r="A148" s="156"/>
      <c r="B148" s="156"/>
      <c r="C148" s="163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</row>
    <row r="149" ht="12.75" customHeight="1">
      <c r="A149" s="156"/>
      <c r="B149" s="156"/>
      <c r="C149" s="163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</row>
    <row r="150" ht="12.75" customHeight="1">
      <c r="A150" s="156"/>
      <c r="B150" s="156"/>
      <c r="C150" s="163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</row>
    <row r="151" ht="12.75" customHeight="1">
      <c r="A151" s="156"/>
      <c r="B151" s="156"/>
      <c r="C151" s="163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</row>
    <row r="152" ht="12.75" customHeight="1">
      <c r="A152" s="156"/>
      <c r="B152" s="156"/>
      <c r="C152" s="163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</row>
    <row r="153" ht="12.75" customHeight="1">
      <c r="A153" s="156"/>
      <c r="B153" s="156"/>
      <c r="C153" s="163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</row>
    <row r="154" ht="12.75" customHeight="1">
      <c r="A154" s="156"/>
      <c r="B154" s="156"/>
      <c r="C154" s="163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</row>
    <row r="155" ht="12.75" customHeight="1">
      <c r="A155" s="156"/>
      <c r="B155" s="156"/>
      <c r="C155" s="163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</row>
    <row r="156" ht="12.75" customHeight="1">
      <c r="A156" s="156"/>
      <c r="B156" s="156"/>
      <c r="C156" s="163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</row>
    <row r="157" ht="12.75" customHeight="1">
      <c r="A157" s="156"/>
      <c r="B157" s="156"/>
      <c r="C157" s="163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</row>
    <row r="158" ht="12.75" customHeight="1">
      <c r="A158" s="156"/>
      <c r="B158" s="156"/>
      <c r="C158" s="163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</row>
    <row r="159" ht="12.75" customHeight="1">
      <c r="A159" s="156"/>
      <c r="B159" s="156"/>
      <c r="C159" s="163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</row>
    <row r="160" ht="12.75" customHeight="1">
      <c r="A160" s="156"/>
      <c r="B160" s="156"/>
      <c r="C160" s="163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</row>
    <row r="161" ht="12.75" customHeight="1">
      <c r="A161" s="156"/>
      <c r="B161" s="156"/>
      <c r="C161" s="163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</row>
    <row r="162" ht="12.75" customHeight="1">
      <c r="A162" s="156"/>
      <c r="B162" s="156"/>
      <c r="C162" s="163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</row>
    <row r="163" ht="12.75" customHeight="1">
      <c r="A163" s="156"/>
      <c r="B163" s="156"/>
      <c r="C163" s="163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</row>
    <row r="164" ht="12.75" customHeight="1">
      <c r="A164" s="156"/>
      <c r="B164" s="156"/>
      <c r="C164" s="163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</row>
    <row r="165" ht="12.75" customHeight="1">
      <c r="A165" s="156"/>
      <c r="B165" s="156"/>
      <c r="C165" s="163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</row>
    <row r="166" ht="12.75" customHeight="1">
      <c r="A166" s="156"/>
      <c r="B166" s="156"/>
      <c r="C166" s="163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</row>
    <row r="167" ht="12.75" customHeight="1">
      <c r="A167" s="156"/>
      <c r="B167" s="156"/>
      <c r="C167" s="163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</row>
    <row r="168" ht="12.75" customHeight="1">
      <c r="A168" s="156"/>
      <c r="B168" s="156"/>
      <c r="C168" s="163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</row>
    <row r="169" ht="12.75" customHeight="1">
      <c r="A169" s="156"/>
      <c r="B169" s="156"/>
      <c r="C169" s="163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</row>
    <row r="170" ht="12.75" customHeight="1">
      <c r="A170" s="156"/>
      <c r="B170" s="156"/>
      <c r="C170" s="163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</row>
    <row r="171" ht="12.75" customHeight="1">
      <c r="A171" s="156"/>
      <c r="B171" s="156"/>
      <c r="C171" s="163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</row>
    <row r="172" ht="12.75" customHeight="1">
      <c r="A172" s="156"/>
      <c r="B172" s="156"/>
      <c r="C172" s="163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</row>
    <row r="173" ht="12.75" customHeight="1">
      <c r="A173" s="156"/>
      <c r="B173" s="156"/>
      <c r="C173" s="163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</row>
    <row r="174" ht="12.75" customHeight="1">
      <c r="A174" s="156"/>
      <c r="B174" s="156"/>
      <c r="C174" s="163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</row>
    <row r="175" ht="12.75" customHeight="1">
      <c r="A175" s="156"/>
      <c r="B175" s="156"/>
      <c r="C175" s="163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</row>
    <row r="176" ht="12.75" customHeight="1">
      <c r="A176" s="156"/>
      <c r="B176" s="156"/>
      <c r="C176" s="163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</row>
    <row r="177" ht="12.75" customHeight="1">
      <c r="A177" s="156"/>
      <c r="B177" s="156"/>
      <c r="C177" s="163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</row>
    <row r="178" ht="12.75" customHeight="1">
      <c r="A178" s="156"/>
      <c r="B178" s="156"/>
      <c r="C178" s="163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</row>
    <row r="179" ht="12.75" customHeight="1">
      <c r="A179" s="156"/>
      <c r="B179" s="156"/>
      <c r="C179" s="163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</row>
    <row r="180" ht="12.75" customHeight="1">
      <c r="A180" s="156"/>
      <c r="B180" s="156"/>
      <c r="C180" s="163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</row>
    <row r="181" ht="12.75" customHeight="1">
      <c r="A181" s="156"/>
      <c r="B181" s="156"/>
      <c r="C181" s="163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</row>
    <row r="182" ht="12.75" customHeight="1">
      <c r="A182" s="156"/>
      <c r="B182" s="156"/>
      <c r="C182" s="163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</row>
    <row r="183" ht="12.75" customHeight="1">
      <c r="A183" s="156"/>
      <c r="B183" s="156"/>
      <c r="C183" s="163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</row>
    <row r="184" ht="12.75" customHeight="1">
      <c r="A184" s="156"/>
      <c r="B184" s="156"/>
      <c r="C184" s="163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</row>
    <row r="185" ht="12.75" customHeight="1">
      <c r="A185" s="156"/>
      <c r="B185" s="156"/>
      <c r="C185" s="163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</row>
    <row r="186" ht="12.75" customHeight="1">
      <c r="A186" s="156"/>
      <c r="B186" s="156"/>
      <c r="C186" s="163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</row>
    <row r="187" ht="12.75" customHeight="1">
      <c r="A187" s="156"/>
      <c r="B187" s="156"/>
      <c r="C187" s="163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</row>
    <row r="188" ht="12.75" customHeight="1">
      <c r="A188" s="156"/>
      <c r="B188" s="156"/>
      <c r="C188" s="163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</row>
    <row r="189" ht="12.75" customHeight="1">
      <c r="A189" s="156"/>
      <c r="B189" s="156"/>
      <c r="C189" s="163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</row>
    <row r="190" ht="12.75" customHeight="1">
      <c r="A190" s="156"/>
      <c r="B190" s="156"/>
      <c r="C190" s="163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</row>
    <row r="191" ht="12.75" customHeight="1">
      <c r="A191" s="156"/>
      <c r="B191" s="156"/>
      <c r="C191" s="163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</row>
    <row r="192" ht="12.75" customHeight="1">
      <c r="A192" s="156"/>
      <c r="B192" s="156"/>
      <c r="C192" s="163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</row>
    <row r="193" ht="12.75" customHeight="1">
      <c r="A193" s="156"/>
      <c r="B193" s="156"/>
      <c r="C193" s="163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</row>
    <row r="194" ht="12.75" customHeight="1">
      <c r="A194" s="156"/>
      <c r="B194" s="156"/>
      <c r="C194" s="163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</row>
    <row r="195" ht="12.75" customHeight="1">
      <c r="A195" s="156"/>
      <c r="B195" s="156"/>
      <c r="C195" s="163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</row>
    <row r="196" ht="12.75" customHeight="1">
      <c r="A196" s="156"/>
      <c r="B196" s="156"/>
      <c r="C196" s="163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</row>
    <row r="197" ht="12.75" customHeight="1">
      <c r="A197" s="156"/>
      <c r="B197" s="156"/>
      <c r="C197" s="163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</row>
    <row r="198" ht="12.75" customHeight="1">
      <c r="A198" s="156"/>
      <c r="B198" s="156"/>
      <c r="C198" s="163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</row>
    <row r="199" ht="12.75" customHeight="1">
      <c r="A199" s="156"/>
      <c r="B199" s="156"/>
      <c r="C199" s="163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  <c r="Z199" s="156"/>
    </row>
    <row r="200" ht="12.75" customHeight="1">
      <c r="A200" s="156"/>
      <c r="B200" s="156"/>
      <c r="C200" s="163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</row>
    <row r="201" ht="12.75" customHeight="1">
      <c r="A201" s="156"/>
      <c r="B201" s="156"/>
      <c r="C201" s="163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</row>
    <row r="202" ht="12.75" customHeight="1">
      <c r="A202" s="156"/>
      <c r="B202" s="156"/>
      <c r="C202" s="163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</row>
    <row r="203" ht="12.75" customHeight="1">
      <c r="A203" s="156"/>
      <c r="B203" s="156"/>
      <c r="C203" s="163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</row>
    <row r="204" ht="12.75" customHeight="1">
      <c r="A204" s="156"/>
      <c r="B204" s="156"/>
      <c r="C204" s="163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</row>
    <row r="205" ht="12.75" customHeight="1">
      <c r="A205" s="156"/>
      <c r="B205" s="156"/>
      <c r="C205" s="163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</row>
    <row r="206" ht="12.75" customHeight="1">
      <c r="A206" s="156"/>
      <c r="B206" s="156"/>
      <c r="C206" s="163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</row>
    <row r="207" ht="12.75" customHeight="1">
      <c r="A207" s="156"/>
      <c r="B207" s="156"/>
      <c r="C207" s="163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</row>
    <row r="208" ht="12.75" customHeight="1">
      <c r="A208" s="156"/>
      <c r="B208" s="156"/>
      <c r="C208" s="163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</row>
    <row r="209" ht="12.75" customHeight="1">
      <c r="A209" s="156"/>
      <c r="B209" s="156"/>
      <c r="C209" s="163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</row>
    <row r="210" ht="12.75" customHeight="1">
      <c r="A210" s="156"/>
      <c r="B210" s="156"/>
      <c r="C210" s="163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</row>
    <row r="211" ht="12.75" customHeight="1">
      <c r="A211" s="156"/>
      <c r="B211" s="156"/>
      <c r="C211" s="163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</row>
    <row r="212" ht="12.75" customHeight="1">
      <c r="A212" s="156"/>
      <c r="B212" s="156"/>
      <c r="C212" s="163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</row>
    <row r="213" ht="12.75" customHeight="1">
      <c r="A213" s="156"/>
      <c r="B213" s="156"/>
      <c r="C213" s="163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</row>
    <row r="214" ht="12.75" customHeight="1">
      <c r="A214" s="156"/>
      <c r="B214" s="156"/>
      <c r="C214" s="163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</row>
    <row r="215" ht="12.75" customHeight="1">
      <c r="A215" s="156"/>
      <c r="B215" s="156"/>
      <c r="C215" s="163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6"/>
      <c r="Z215" s="156"/>
    </row>
    <row r="216" ht="12.75" customHeight="1">
      <c r="A216" s="156"/>
      <c r="B216" s="156"/>
      <c r="C216" s="163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</row>
    <row r="217" ht="12.75" customHeight="1">
      <c r="A217" s="156"/>
      <c r="B217" s="156"/>
      <c r="C217" s="163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6"/>
    </row>
    <row r="218" ht="12.75" customHeight="1">
      <c r="A218" s="156"/>
      <c r="B218" s="156"/>
      <c r="C218" s="163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56"/>
    </row>
    <row r="219" ht="12.75" customHeight="1">
      <c r="A219" s="156"/>
      <c r="B219" s="156"/>
      <c r="C219" s="163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56"/>
      <c r="Y219" s="156"/>
      <c r="Z219" s="156"/>
    </row>
    <row r="220" ht="12.75" customHeight="1">
      <c r="A220" s="156"/>
      <c r="B220" s="156"/>
      <c r="C220" s="163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56"/>
      <c r="Y220" s="156"/>
      <c r="Z220" s="15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C2:G2"/>
    <mergeCell ref="C3:G3"/>
    <mergeCell ref="C4:G4"/>
  </mergeCells>
  <printOptions/>
  <pageMargins bottom="0.984251968503937" footer="0.0" header="0.0" left="0.5905511811023623" right="0.3937007874015748" top="0.5905511811023623"/>
  <pageSetup paperSize="9" orientation="portrait"/>
  <headerFooter>
    <oddFooter>&amp;LZpracováno programem RTS Stavitel +,  © RTS, a.s.&amp;RStrana &amp;P z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 outlineLevelRow="1"/>
  <cols>
    <col customWidth="1" min="1" max="1" width="4.29"/>
    <col customWidth="1" min="2" max="2" width="14.43"/>
    <col customWidth="1" min="3" max="3" width="38.29"/>
    <col customWidth="1" min="4" max="4" width="4.57"/>
    <col customWidth="1" min="5" max="5" width="10.57"/>
    <col customWidth="1" min="6" max="6" width="9.86"/>
    <col customWidth="1" min="7" max="7" width="10.57"/>
    <col customWidth="1" min="8" max="14" width="8.71"/>
    <col customWidth="1" hidden="1" min="15" max="25" width="8.71"/>
    <col customWidth="1" min="26" max="37" width="8.71"/>
  </cols>
  <sheetData>
    <row r="1" ht="15.75" customHeight="1">
      <c r="A1" s="164" t="s">
        <v>54</v>
      </c>
      <c r="Q1" s="165" t="s">
        <v>58</v>
      </c>
    </row>
    <row r="2" ht="24.75" customHeight="1">
      <c r="A2" s="157" t="s">
        <v>59</v>
      </c>
      <c r="B2" s="158"/>
      <c r="C2" s="158" t="s">
        <v>3</v>
      </c>
      <c r="D2" s="79"/>
      <c r="E2" s="79"/>
      <c r="F2" s="79"/>
      <c r="G2" s="66"/>
      <c r="Q2" s="165" t="s">
        <v>60</v>
      </c>
    </row>
    <row r="3" ht="24.75" customHeight="1">
      <c r="A3" s="157" t="s">
        <v>56</v>
      </c>
      <c r="B3" s="158"/>
      <c r="C3" s="158" t="s">
        <v>8</v>
      </c>
      <c r="D3" s="79"/>
      <c r="E3" s="79"/>
      <c r="F3" s="79"/>
      <c r="G3" s="66"/>
      <c r="Q3" s="165" t="s">
        <v>61</v>
      </c>
    </row>
    <row r="4" ht="24.75" hidden="1" customHeight="1">
      <c r="A4" s="157" t="s">
        <v>57</v>
      </c>
      <c r="B4" s="158"/>
      <c r="C4" s="158"/>
      <c r="D4" s="79"/>
      <c r="E4" s="79"/>
      <c r="F4" s="79"/>
      <c r="G4" s="66"/>
      <c r="Q4" s="165" t="s">
        <v>62</v>
      </c>
    </row>
    <row r="5" ht="12.75" hidden="1" customHeight="1">
      <c r="A5" s="166" t="s">
        <v>63</v>
      </c>
      <c r="B5" s="167"/>
      <c r="C5" s="167"/>
      <c r="D5" s="168"/>
      <c r="E5" s="168"/>
      <c r="F5" s="168"/>
      <c r="G5" s="169"/>
      <c r="Q5" s="165" t="s">
        <v>64</v>
      </c>
    </row>
    <row r="6" ht="12.75" customHeight="1">
      <c r="B6" s="170"/>
      <c r="C6" s="170"/>
    </row>
    <row r="7" ht="12.75" customHeight="1">
      <c r="A7" s="171" t="s">
        <v>65</v>
      </c>
      <c r="B7" s="172" t="s">
        <v>66</v>
      </c>
      <c r="C7" s="172" t="s">
        <v>67</v>
      </c>
      <c r="D7" s="171" t="s">
        <v>68</v>
      </c>
      <c r="E7" s="171" t="s">
        <v>69</v>
      </c>
      <c r="F7" s="173" t="s">
        <v>70</v>
      </c>
      <c r="G7" s="171" t="s">
        <v>20</v>
      </c>
    </row>
    <row r="8" ht="12.75" customHeight="1">
      <c r="A8" s="174" t="s">
        <v>71</v>
      </c>
      <c r="B8" s="175" t="s">
        <v>52</v>
      </c>
      <c r="C8" s="176" t="s">
        <v>53</v>
      </c>
      <c r="D8" s="177"/>
      <c r="E8" s="178"/>
      <c r="F8" s="179"/>
      <c r="G8" s="179">
        <f>SUMIF(Q9:Q33,"&lt;&gt;NOR",G9:G33)</f>
        <v>0</v>
      </c>
      <c r="Q8" s="165" t="s">
        <v>72</v>
      </c>
    </row>
    <row r="9" ht="12.75" customHeight="1" outlineLevel="1">
      <c r="A9" s="180">
        <v>1.0</v>
      </c>
      <c r="B9" s="180" t="s">
        <v>73</v>
      </c>
      <c r="C9" s="181" t="s">
        <v>74</v>
      </c>
      <c r="D9" s="182" t="s">
        <v>75</v>
      </c>
      <c r="E9" s="183">
        <v>227.0</v>
      </c>
      <c r="F9" s="184">
        <v>0.0</v>
      </c>
      <c r="G9" s="185">
        <f t="shared" ref="G9:G33" si="1">ROUND(E9*F9,2)</f>
        <v>0</v>
      </c>
      <c r="H9" s="186"/>
      <c r="I9" s="186"/>
      <c r="J9" s="186"/>
      <c r="K9" s="186"/>
      <c r="L9" s="186"/>
      <c r="M9" s="186"/>
      <c r="N9" s="186"/>
      <c r="O9" s="186"/>
      <c r="P9" s="186"/>
      <c r="Q9" s="186" t="s">
        <v>76</v>
      </c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</row>
    <row r="10" ht="12.75" customHeight="1" outlineLevel="1">
      <c r="A10" s="180">
        <v>2.0</v>
      </c>
      <c r="B10" s="180" t="s">
        <v>73</v>
      </c>
      <c r="C10" s="181" t="s">
        <v>77</v>
      </c>
      <c r="D10" s="182" t="s">
        <v>75</v>
      </c>
      <c r="E10" s="183">
        <v>227.0</v>
      </c>
      <c r="F10" s="184">
        <v>0.0</v>
      </c>
      <c r="G10" s="185">
        <f t="shared" si="1"/>
        <v>0</v>
      </c>
      <c r="H10" s="186"/>
      <c r="I10" s="186"/>
      <c r="J10" s="186"/>
      <c r="K10" s="186"/>
      <c r="L10" s="186"/>
      <c r="M10" s="186"/>
      <c r="N10" s="186"/>
      <c r="O10" s="186"/>
      <c r="P10" s="186"/>
      <c r="Q10" s="186" t="s">
        <v>76</v>
      </c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ht="12.75" customHeight="1" outlineLevel="1">
      <c r="A11" s="180">
        <v>3.0</v>
      </c>
      <c r="B11" s="180" t="s">
        <v>73</v>
      </c>
      <c r="C11" s="181" t="s">
        <v>78</v>
      </c>
      <c r="D11" s="182" t="s">
        <v>75</v>
      </c>
      <c r="E11" s="183">
        <v>1000.0</v>
      </c>
      <c r="F11" s="184">
        <v>0.0</v>
      </c>
      <c r="G11" s="185">
        <f t="shared" si="1"/>
        <v>0</v>
      </c>
      <c r="H11" s="186"/>
      <c r="I11" s="186"/>
      <c r="J11" s="186"/>
      <c r="K11" s="186"/>
      <c r="L11" s="186"/>
      <c r="M11" s="186"/>
      <c r="N11" s="186"/>
      <c r="O11" s="186"/>
      <c r="P11" s="186"/>
      <c r="Q11" s="186" t="s">
        <v>76</v>
      </c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</row>
    <row r="12" ht="12.75" customHeight="1" outlineLevel="1">
      <c r="A12" s="180">
        <v>4.0</v>
      </c>
      <c r="B12" s="180" t="s">
        <v>73</v>
      </c>
      <c r="C12" s="181" t="s">
        <v>79</v>
      </c>
      <c r="D12" s="182" t="s">
        <v>75</v>
      </c>
      <c r="E12" s="183">
        <v>110.0</v>
      </c>
      <c r="F12" s="184">
        <v>0.0</v>
      </c>
      <c r="G12" s="185">
        <f t="shared" si="1"/>
        <v>0</v>
      </c>
      <c r="H12" s="186"/>
      <c r="I12" s="186"/>
      <c r="J12" s="186"/>
      <c r="K12" s="186"/>
      <c r="L12" s="186"/>
      <c r="M12" s="186"/>
      <c r="N12" s="186"/>
      <c r="O12" s="186"/>
      <c r="P12" s="186"/>
      <c r="Q12" s="186" t="s">
        <v>76</v>
      </c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</row>
    <row r="13" ht="12.75" customHeight="1" outlineLevel="1">
      <c r="A13" s="180">
        <v>5.0</v>
      </c>
      <c r="B13" s="180" t="s">
        <v>73</v>
      </c>
      <c r="C13" s="181" t="s">
        <v>80</v>
      </c>
      <c r="D13" s="182" t="s">
        <v>75</v>
      </c>
      <c r="E13" s="183">
        <v>110.0</v>
      </c>
      <c r="F13" s="184">
        <v>0.0</v>
      </c>
      <c r="G13" s="185">
        <f t="shared" si="1"/>
        <v>0</v>
      </c>
      <c r="H13" s="186"/>
      <c r="I13" s="186"/>
      <c r="J13" s="186"/>
      <c r="K13" s="186"/>
      <c r="L13" s="186"/>
      <c r="M13" s="186"/>
      <c r="N13" s="186"/>
      <c r="O13" s="186"/>
      <c r="P13" s="186"/>
      <c r="Q13" s="186" t="s">
        <v>76</v>
      </c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</row>
    <row r="14" ht="12.75" customHeight="1" outlineLevel="1">
      <c r="A14" s="180">
        <v>6.0</v>
      </c>
      <c r="B14" s="180" t="s">
        <v>73</v>
      </c>
      <c r="C14" s="181" t="s">
        <v>81</v>
      </c>
      <c r="D14" s="182" t="s">
        <v>82</v>
      </c>
      <c r="E14" s="183">
        <v>120.0</v>
      </c>
      <c r="F14" s="184">
        <v>0.0</v>
      </c>
      <c r="G14" s="185">
        <f t="shared" si="1"/>
        <v>0</v>
      </c>
      <c r="H14" s="186"/>
      <c r="I14" s="186"/>
      <c r="J14" s="186"/>
      <c r="K14" s="186"/>
      <c r="L14" s="186"/>
      <c r="M14" s="186"/>
      <c r="N14" s="186"/>
      <c r="O14" s="186"/>
      <c r="P14" s="186"/>
      <c r="Q14" s="186" t="s">
        <v>76</v>
      </c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</row>
    <row r="15" ht="12.75" customHeight="1" outlineLevel="1">
      <c r="A15" s="180">
        <v>7.0</v>
      </c>
      <c r="B15" s="180" t="s">
        <v>73</v>
      </c>
      <c r="C15" s="181" t="s">
        <v>83</v>
      </c>
      <c r="D15" s="182" t="s">
        <v>82</v>
      </c>
      <c r="E15" s="183">
        <v>150.0</v>
      </c>
      <c r="F15" s="184">
        <v>0.0</v>
      </c>
      <c r="G15" s="185">
        <f t="shared" si="1"/>
        <v>0</v>
      </c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</row>
    <row r="16" ht="12.75" customHeight="1" outlineLevel="1">
      <c r="A16" s="180">
        <v>8.0</v>
      </c>
      <c r="B16" s="180" t="s">
        <v>84</v>
      </c>
      <c r="C16" s="181" t="s">
        <v>85</v>
      </c>
      <c r="D16" s="182" t="s">
        <v>75</v>
      </c>
      <c r="E16" s="183">
        <v>42.0</v>
      </c>
      <c r="F16" s="184">
        <v>0.0</v>
      </c>
      <c r="G16" s="185">
        <f t="shared" si="1"/>
        <v>0</v>
      </c>
      <c r="H16" s="186"/>
      <c r="I16" s="186"/>
      <c r="J16" s="186"/>
      <c r="K16" s="186"/>
      <c r="L16" s="186"/>
      <c r="M16" s="186"/>
      <c r="N16" s="186"/>
      <c r="O16" s="186"/>
      <c r="P16" s="186"/>
      <c r="Q16" s="186" t="s">
        <v>86</v>
      </c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</row>
    <row r="17" ht="12.75" customHeight="1" outlineLevel="1">
      <c r="A17" s="180">
        <v>9.0</v>
      </c>
      <c r="B17" s="180" t="s">
        <v>84</v>
      </c>
      <c r="C17" s="181" t="s">
        <v>85</v>
      </c>
      <c r="D17" s="182" t="s">
        <v>75</v>
      </c>
      <c r="E17" s="183">
        <v>16.0</v>
      </c>
      <c r="F17" s="184">
        <v>0.0</v>
      </c>
      <c r="G17" s="185">
        <f t="shared" si="1"/>
        <v>0</v>
      </c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</row>
    <row r="18" ht="12.75" customHeight="1" outlineLevel="1">
      <c r="A18" s="180">
        <v>10.0</v>
      </c>
      <c r="B18" s="180" t="s">
        <v>84</v>
      </c>
      <c r="C18" s="181" t="s">
        <v>87</v>
      </c>
      <c r="D18" s="182" t="s">
        <v>75</v>
      </c>
      <c r="E18" s="183">
        <v>14.0</v>
      </c>
      <c r="F18" s="184">
        <v>0.0</v>
      </c>
      <c r="G18" s="185">
        <f t="shared" si="1"/>
        <v>0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</row>
    <row r="19" ht="12.75" customHeight="1" outlineLevel="1">
      <c r="A19" s="180">
        <v>11.0</v>
      </c>
      <c r="B19" s="180" t="s">
        <v>84</v>
      </c>
      <c r="C19" s="181" t="s">
        <v>87</v>
      </c>
      <c r="D19" s="182" t="s">
        <v>75</v>
      </c>
      <c r="E19" s="183">
        <v>10.0</v>
      </c>
      <c r="F19" s="184">
        <v>0.0</v>
      </c>
      <c r="G19" s="185">
        <f t="shared" si="1"/>
        <v>0</v>
      </c>
      <c r="H19" s="186"/>
      <c r="I19" s="186"/>
      <c r="J19" s="186"/>
      <c r="K19" s="186"/>
      <c r="L19" s="186"/>
      <c r="M19" s="186"/>
      <c r="N19" s="186"/>
      <c r="O19" s="186"/>
      <c r="P19" s="186"/>
      <c r="Q19" s="186" t="s">
        <v>86</v>
      </c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</row>
    <row r="20" ht="12.75" customHeight="1" outlineLevel="1">
      <c r="A20" s="180">
        <v>12.0</v>
      </c>
      <c r="B20" s="180" t="s">
        <v>84</v>
      </c>
      <c r="C20" s="181" t="s">
        <v>88</v>
      </c>
      <c r="D20" s="182" t="s">
        <v>75</v>
      </c>
      <c r="E20" s="183">
        <v>8.0</v>
      </c>
      <c r="F20" s="184">
        <v>0.0</v>
      </c>
      <c r="G20" s="185">
        <f t="shared" si="1"/>
        <v>0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 t="s">
        <v>86</v>
      </c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</row>
    <row r="21" ht="12.75" customHeight="1" outlineLevel="1">
      <c r="A21" s="180">
        <v>13.0</v>
      </c>
      <c r="B21" s="180" t="s">
        <v>84</v>
      </c>
      <c r="C21" s="181" t="s">
        <v>89</v>
      </c>
      <c r="D21" s="182" t="s">
        <v>75</v>
      </c>
      <c r="E21" s="183">
        <v>76.0</v>
      </c>
      <c r="F21" s="184">
        <v>0.0</v>
      </c>
      <c r="G21" s="185">
        <f t="shared" si="1"/>
        <v>0</v>
      </c>
      <c r="H21" s="186"/>
      <c r="I21" s="186"/>
      <c r="J21" s="186"/>
      <c r="K21" s="186"/>
      <c r="L21" s="186"/>
      <c r="M21" s="186"/>
      <c r="N21" s="186"/>
      <c r="O21" s="186"/>
      <c r="P21" s="186"/>
      <c r="Q21" s="186" t="s">
        <v>86</v>
      </c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</row>
    <row r="22" ht="12.75" customHeight="1" outlineLevel="1">
      <c r="A22" s="180">
        <v>14.0</v>
      </c>
      <c r="B22" s="180" t="s">
        <v>84</v>
      </c>
      <c r="C22" s="181" t="s">
        <v>90</v>
      </c>
      <c r="D22" s="182" t="s">
        <v>75</v>
      </c>
      <c r="E22" s="183">
        <v>11.0</v>
      </c>
      <c r="F22" s="184">
        <v>0.0</v>
      </c>
      <c r="G22" s="185">
        <f t="shared" si="1"/>
        <v>0</v>
      </c>
      <c r="H22" s="186"/>
      <c r="I22" s="186"/>
      <c r="J22" s="186"/>
      <c r="K22" s="186"/>
      <c r="L22" s="186"/>
      <c r="M22" s="186"/>
      <c r="N22" s="186"/>
      <c r="O22" s="186"/>
      <c r="P22" s="186"/>
      <c r="Q22" s="186" t="s">
        <v>86</v>
      </c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</row>
    <row r="23" ht="12.75" customHeight="1" outlineLevel="1">
      <c r="A23" s="180">
        <v>15.0</v>
      </c>
      <c r="B23" s="180" t="s">
        <v>84</v>
      </c>
      <c r="C23" s="181" t="s">
        <v>91</v>
      </c>
      <c r="D23" s="182" t="s">
        <v>75</v>
      </c>
      <c r="E23" s="183">
        <v>21.0</v>
      </c>
      <c r="F23" s="184">
        <v>0.0</v>
      </c>
      <c r="G23" s="185">
        <f t="shared" si="1"/>
        <v>0</v>
      </c>
      <c r="H23" s="186"/>
      <c r="I23" s="186"/>
      <c r="J23" s="186"/>
      <c r="K23" s="186"/>
      <c r="L23" s="186"/>
      <c r="M23" s="186"/>
      <c r="N23" s="186"/>
      <c r="O23" s="186"/>
      <c r="P23" s="186"/>
      <c r="Q23" s="186" t="s">
        <v>86</v>
      </c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</row>
    <row r="24" ht="12.75" customHeight="1" outlineLevel="1">
      <c r="A24" s="180">
        <v>16.0</v>
      </c>
      <c r="B24" s="180" t="s">
        <v>84</v>
      </c>
      <c r="C24" s="181" t="s">
        <v>92</v>
      </c>
      <c r="D24" s="182" t="s">
        <v>75</v>
      </c>
      <c r="E24" s="183">
        <v>29.0</v>
      </c>
      <c r="F24" s="184">
        <v>0.0</v>
      </c>
      <c r="G24" s="185">
        <f t="shared" si="1"/>
        <v>0</v>
      </c>
      <c r="H24" s="186"/>
      <c r="I24" s="186"/>
      <c r="J24" s="186"/>
      <c r="K24" s="186"/>
      <c r="L24" s="186"/>
      <c r="M24" s="186"/>
      <c r="N24" s="186"/>
      <c r="O24" s="186"/>
      <c r="P24" s="186"/>
      <c r="Q24" s="186" t="s">
        <v>86</v>
      </c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ht="12.75" customHeight="1" outlineLevel="1">
      <c r="A25" s="180">
        <v>17.0</v>
      </c>
      <c r="B25" s="180" t="s">
        <v>84</v>
      </c>
      <c r="C25" s="181" t="s">
        <v>93</v>
      </c>
      <c r="D25" s="182" t="s">
        <v>82</v>
      </c>
      <c r="E25" s="183">
        <v>120.0</v>
      </c>
      <c r="F25" s="184">
        <v>0.0</v>
      </c>
      <c r="G25" s="185">
        <f t="shared" si="1"/>
        <v>0</v>
      </c>
      <c r="H25" s="186"/>
      <c r="I25" s="186"/>
      <c r="J25" s="186"/>
      <c r="K25" s="186"/>
      <c r="L25" s="186"/>
      <c r="M25" s="186"/>
      <c r="N25" s="186"/>
      <c r="O25" s="186"/>
      <c r="P25" s="186"/>
      <c r="Q25" s="186" t="s">
        <v>86</v>
      </c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</row>
    <row r="26" ht="12.75" customHeight="1" outlineLevel="1">
      <c r="A26" s="180">
        <v>18.0</v>
      </c>
      <c r="B26" s="180" t="s">
        <v>84</v>
      </c>
      <c r="C26" s="181" t="s">
        <v>94</v>
      </c>
      <c r="D26" s="182" t="s">
        <v>75</v>
      </c>
      <c r="E26" s="183">
        <v>110.0</v>
      </c>
      <c r="F26" s="184">
        <v>0.0</v>
      </c>
      <c r="G26" s="185">
        <f t="shared" si="1"/>
        <v>0</v>
      </c>
      <c r="H26" s="186"/>
      <c r="I26" s="186"/>
      <c r="J26" s="186"/>
      <c r="K26" s="186"/>
      <c r="L26" s="186"/>
      <c r="M26" s="186"/>
      <c r="N26" s="186"/>
      <c r="O26" s="186"/>
      <c r="P26" s="186"/>
      <c r="Q26" s="186" t="s">
        <v>86</v>
      </c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</row>
    <row r="27" ht="12.75" customHeight="1" outlineLevel="1">
      <c r="A27" s="180">
        <v>19.0</v>
      </c>
      <c r="B27" s="180" t="s">
        <v>84</v>
      </c>
      <c r="C27" s="181" t="s">
        <v>95</v>
      </c>
      <c r="D27" s="182" t="s">
        <v>82</v>
      </c>
      <c r="E27" s="183">
        <v>150.0</v>
      </c>
      <c r="F27" s="184">
        <v>0.0</v>
      </c>
      <c r="G27" s="185">
        <f t="shared" si="1"/>
        <v>0</v>
      </c>
      <c r="H27" s="186"/>
      <c r="I27" s="186"/>
      <c r="J27" s="186"/>
      <c r="K27" s="186"/>
      <c r="L27" s="186"/>
      <c r="M27" s="186"/>
      <c r="N27" s="186"/>
      <c r="O27" s="186"/>
      <c r="P27" s="186"/>
      <c r="Q27" s="186" t="s">
        <v>86</v>
      </c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ht="12.75" customHeight="1" outlineLevel="1">
      <c r="A28" s="180">
        <v>20.0</v>
      </c>
      <c r="B28" s="180" t="s">
        <v>84</v>
      </c>
      <c r="C28" s="181" t="s">
        <v>96</v>
      </c>
      <c r="D28" s="182" t="s">
        <v>97</v>
      </c>
      <c r="E28" s="183">
        <v>1.0</v>
      </c>
      <c r="F28" s="184">
        <v>0.0</v>
      </c>
      <c r="G28" s="185">
        <f t="shared" si="1"/>
        <v>0</v>
      </c>
      <c r="H28" s="186"/>
      <c r="I28" s="186"/>
      <c r="J28" s="186"/>
      <c r="K28" s="186"/>
      <c r="L28" s="186"/>
      <c r="M28" s="186"/>
      <c r="N28" s="186"/>
      <c r="O28" s="186"/>
      <c r="P28" s="186"/>
      <c r="Q28" s="186" t="s">
        <v>86</v>
      </c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</row>
    <row r="29" ht="12.75" customHeight="1" outlineLevel="1">
      <c r="A29" s="180">
        <v>21.0</v>
      </c>
      <c r="B29" s="180" t="s">
        <v>98</v>
      </c>
      <c r="C29" s="181" t="s">
        <v>99</v>
      </c>
      <c r="D29" s="182" t="s">
        <v>100</v>
      </c>
      <c r="E29" s="183">
        <v>16.0</v>
      </c>
      <c r="F29" s="184">
        <v>0.0</v>
      </c>
      <c r="G29" s="185">
        <f t="shared" si="1"/>
        <v>0</v>
      </c>
      <c r="H29" s="186"/>
      <c r="I29" s="186"/>
      <c r="J29" s="186"/>
      <c r="K29" s="186"/>
      <c r="L29" s="186"/>
      <c r="M29" s="186"/>
      <c r="N29" s="186"/>
      <c r="O29" s="186"/>
      <c r="P29" s="186"/>
      <c r="Q29" s="186" t="s">
        <v>76</v>
      </c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</row>
    <row r="30" ht="12.75" customHeight="1" outlineLevel="1">
      <c r="A30" s="180">
        <v>22.0</v>
      </c>
      <c r="B30" s="180" t="s">
        <v>101</v>
      </c>
      <c r="C30" s="181" t="s">
        <v>102</v>
      </c>
      <c r="D30" s="182" t="s">
        <v>100</v>
      </c>
      <c r="E30" s="183">
        <v>14.0</v>
      </c>
      <c r="F30" s="184">
        <v>0.0</v>
      </c>
      <c r="G30" s="185">
        <f t="shared" si="1"/>
        <v>0</v>
      </c>
      <c r="H30" s="186"/>
      <c r="I30" s="186"/>
      <c r="J30" s="186"/>
      <c r="K30" s="186"/>
      <c r="L30" s="186"/>
      <c r="M30" s="186"/>
      <c r="N30" s="186"/>
      <c r="O30" s="186"/>
      <c r="P30" s="186"/>
      <c r="Q30" s="186" t="s">
        <v>76</v>
      </c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ht="12.75" customHeight="1" outlineLevel="1">
      <c r="A31" s="180">
        <v>23.0</v>
      </c>
      <c r="B31" s="180" t="s">
        <v>103</v>
      </c>
      <c r="C31" s="181" t="s">
        <v>104</v>
      </c>
      <c r="D31" s="182" t="s">
        <v>100</v>
      </c>
      <c r="E31" s="183">
        <v>14.0</v>
      </c>
      <c r="F31" s="184">
        <v>0.0</v>
      </c>
      <c r="G31" s="185">
        <f t="shared" si="1"/>
        <v>0</v>
      </c>
      <c r="H31" s="186"/>
      <c r="I31" s="186"/>
      <c r="J31" s="186"/>
      <c r="K31" s="186"/>
      <c r="L31" s="186"/>
      <c r="M31" s="186"/>
      <c r="N31" s="186"/>
      <c r="O31" s="186"/>
      <c r="P31" s="186"/>
      <c r="Q31" s="186" t="s">
        <v>76</v>
      </c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</row>
    <row r="32" ht="12.75" customHeight="1" outlineLevel="1">
      <c r="A32" s="180">
        <v>24.0</v>
      </c>
      <c r="B32" s="180" t="s">
        <v>105</v>
      </c>
      <c r="C32" s="181" t="s">
        <v>106</v>
      </c>
      <c r="D32" s="182" t="s">
        <v>100</v>
      </c>
      <c r="E32" s="183">
        <v>20.0</v>
      </c>
      <c r="F32" s="184">
        <v>0.0</v>
      </c>
      <c r="G32" s="185">
        <f t="shared" si="1"/>
        <v>0</v>
      </c>
      <c r="H32" s="186"/>
      <c r="I32" s="186"/>
      <c r="J32" s="186"/>
      <c r="K32" s="186"/>
      <c r="L32" s="186"/>
      <c r="M32" s="186"/>
      <c r="N32" s="186"/>
      <c r="O32" s="186"/>
      <c r="P32" s="186"/>
      <c r="Q32" s="186" t="s">
        <v>76</v>
      </c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</row>
    <row r="33" ht="12.75" customHeight="1" outlineLevel="1">
      <c r="A33" s="180">
        <v>25.0</v>
      </c>
      <c r="B33" s="187" t="s">
        <v>107</v>
      </c>
      <c r="C33" s="188" t="s">
        <v>108</v>
      </c>
      <c r="D33" s="189" t="s">
        <v>100</v>
      </c>
      <c r="E33" s="190">
        <v>8.0</v>
      </c>
      <c r="F33" s="191">
        <v>0.0</v>
      </c>
      <c r="G33" s="192">
        <f t="shared" si="1"/>
        <v>0</v>
      </c>
      <c r="H33" s="186"/>
      <c r="I33" s="186"/>
      <c r="J33" s="186"/>
      <c r="K33" s="186"/>
      <c r="L33" s="186"/>
      <c r="M33" s="186"/>
      <c r="N33" s="186"/>
      <c r="O33" s="186"/>
      <c r="P33" s="186"/>
      <c r="Q33" s="186" t="s">
        <v>76</v>
      </c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</row>
    <row r="34" ht="12.75" customHeight="1">
      <c r="A34" s="156"/>
      <c r="B34" s="160" t="s">
        <v>109</v>
      </c>
      <c r="C34" s="193" t="s">
        <v>109</v>
      </c>
      <c r="D34" s="156"/>
      <c r="E34" s="156"/>
      <c r="F34" s="156"/>
      <c r="G34" s="156"/>
      <c r="O34" s="165">
        <v>15.0</v>
      </c>
      <c r="P34" s="165">
        <v>21.0</v>
      </c>
    </row>
    <row r="35" ht="12.75" customHeight="1">
      <c r="A35" s="194"/>
      <c r="B35" s="195" t="s">
        <v>20</v>
      </c>
      <c r="C35" s="196" t="s">
        <v>109</v>
      </c>
      <c r="D35" s="197"/>
      <c r="E35" s="197"/>
      <c r="F35" s="197"/>
      <c r="G35" s="198">
        <f>G8</f>
        <v>0</v>
      </c>
      <c r="O35" s="165">
        <f>SUMIF(#REF!,O34,G7:G33)</f>
        <v>0</v>
      </c>
      <c r="P35" s="165">
        <f>SUMIF(#REF!,P34,G7:G33)</f>
        <v>0</v>
      </c>
      <c r="Q35" s="165" t="s">
        <v>110</v>
      </c>
    </row>
    <row r="36" ht="12.75" customHeight="1">
      <c r="A36" s="156"/>
      <c r="B36" s="160" t="s">
        <v>109</v>
      </c>
      <c r="C36" s="193" t="s">
        <v>109</v>
      </c>
      <c r="D36" s="156"/>
      <c r="E36" s="156"/>
      <c r="F36" s="156"/>
      <c r="G36" s="156"/>
    </row>
    <row r="37" ht="12.75" customHeight="1">
      <c r="A37" s="156"/>
      <c r="B37" s="160" t="s">
        <v>109</v>
      </c>
      <c r="C37" s="193" t="s">
        <v>109</v>
      </c>
      <c r="D37" s="156"/>
      <c r="E37" s="156"/>
      <c r="F37" s="156"/>
      <c r="G37" s="156"/>
    </row>
    <row r="38" ht="12.75" customHeight="1">
      <c r="A38" s="156" t="s">
        <v>111</v>
      </c>
      <c r="D38" s="156"/>
      <c r="E38" s="156"/>
      <c r="F38" s="156"/>
      <c r="G38" s="156"/>
    </row>
    <row r="39" ht="12.75" customHeight="1">
      <c r="A39" s="199"/>
      <c r="B39" s="79"/>
      <c r="C39" s="79"/>
      <c r="D39" s="79"/>
      <c r="E39" s="79"/>
      <c r="F39" s="79"/>
      <c r="G39" s="66"/>
      <c r="Q39" s="165" t="s">
        <v>112</v>
      </c>
    </row>
    <row r="40" ht="12.75" customHeight="1">
      <c r="A40" s="64"/>
      <c r="B40" s="200"/>
      <c r="C40" s="201"/>
      <c r="D40" s="64"/>
      <c r="E40" s="64"/>
      <c r="F40" s="64"/>
      <c r="G40" s="64"/>
      <c r="Q40" s="165" t="s">
        <v>113</v>
      </c>
    </row>
    <row r="41" ht="12.75" customHeight="1">
      <c r="B41" s="170"/>
      <c r="C41" s="170"/>
    </row>
    <row r="42" ht="12.75" customHeight="1">
      <c r="B42" s="170"/>
      <c r="C42" s="170"/>
    </row>
    <row r="43" ht="12.75" customHeight="1">
      <c r="B43" s="170"/>
      <c r="C43" s="170"/>
    </row>
    <row r="44" ht="12.75" customHeight="1">
      <c r="B44" s="170"/>
      <c r="C44" s="170"/>
    </row>
    <row r="45" ht="12.75" customHeight="1">
      <c r="B45" s="170"/>
      <c r="C45" s="170"/>
    </row>
    <row r="46" ht="12.75" customHeight="1">
      <c r="B46" s="170"/>
      <c r="C46" s="170"/>
    </row>
    <row r="47" ht="12.75" customHeight="1">
      <c r="B47" s="170"/>
      <c r="C47" s="170"/>
    </row>
    <row r="48" ht="12.75" customHeight="1">
      <c r="B48" s="170"/>
      <c r="C48" s="170"/>
    </row>
    <row r="49" ht="12.75" customHeight="1">
      <c r="B49" s="170"/>
      <c r="C49" s="170"/>
    </row>
    <row r="50" ht="12.75" customHeight="1">
      <c r="B50" s="170"/>
      <c r="C50" s="170"/>
    </row>
    <row r="51" ht="12.75" customHeight="1">
      <c r="B51" s="170"/>
      <c r="C51" s="170"/>
    </row>
    <row r="52" ht="12.75" customHeight="1">
      <c r="B52" s="170"/>
      <c r="C52" s="170"/>
    </row>
    <row r="53" ht="12.75" customHeight="1">
      <c r="B53" s="170"/>
      <c r="C53" s="170"/>
    </row>
    <row r="54" ht="12.75" customHeight="1">
      <c r="B54" s="170"/>
      <c r="C54" s="170"/>
    </row>
    <row r="55" ht="12.75" customHeight="1">
      <c r="B55" s="170"/>
      <c r="C55" s="170"/>
    </row>
    <row r="56" ht="12.75" customHeight="1">
      <c r="B56" s="170"/>
      <c r="C56" s="170"/>
    </row>
    <row r="57" ht="12.75" customHeight="1">
      <c r="B57" s="170"/>
      <c r="C57" s="170"/>
    </row>
    <row r="58" ht="12.75" customHeight="1">
      <c r="B58" s="170"/>
      <c r="C58" s="170"/>
    </row>
    <row r="59" ht="12.75" customHeight="1">
      <c r="B59" s="170"/>
      <c r="C59" s="170"/>
    </row>
    <row r="60" ht="12.75" customHeight="1">
      <c r="B60" s="170"/>
      <c r="C60" s="170"/>
    </row>
    <row r="61" ht="12.75" customHeight="1">
      <c r="B61" s="170"/>
      <c r="C61" s="170"/>
    </row>
    <row r="62" ht="12.75" customHeight="1">
      <c r="B62" s="170"/>
      <c r="C62" s="170"/>
    </row>
    <row r="63" ht="12.75" customHeight="1">
      <c r="B63" s="170"/>
      <c r="C63" s="170"/>
    </row>
    <row r="64" ht="12.75" customHeight="1">
      <c r="B64" s="170"/>
      <c r="C64" s="170"/>
    </row>
    <row r="65" ht="12.75" customHeight="1">
      <c r="B65" s="170"/>
      <c r="C65" s="170"/>
    </row>
    <row r="66" ht="12.75" customHeight="1">
      <c r="B66" s="170"/>
      <c r="C66" s="170"/>
    </row>
    <row r="67" ht="12.75" customHeight="1">
      <c r="B67" s="170"/>
      <c r="C67" s="170"/>
    </row>
    <row r="68" ht="12.75" customHeight="1">
      <c r="B68" s="170"/>
      <c r="C68" s="170"/>
    </row>
    <row r="69" ht="12.75" customHeight="1">
      <c r="B69" s="170"/>
      <c r="C69" s="170"/>
    </row>
    <row r="70" ht="12.75" customHeight="1">
      <c r="B70" s="170"/>
      <c r="C70" s="170"/>
    </row>
    <row r="71" ht="12.75" customHeight="1">
      <c r="B71" s="170"/>
      <c r="C71" s="170"/>
    </row>
    <row r="72" ht="12.75" customHeight="1">
      <c r="B72" s="170"/>
      <c r="C72" s="170"/>
    </row>
    <row r="73" ht="12.75" customHeight="1">
      <c r="B73" s="170"/>
      <c r="C73" s="170"/>
    </row>
    <row r="74" ht="12.75" customHeight="1">
      <c r="B74" s="170"/>
      <c r="C74" s="170"/>
    </row>
    <row r="75" ht="12.75" customHeight="1">
      <c r="B75" s="170"/>
      <c r="C75" s="170"/>
    </row>
    <row r="76" ht="12.75" customHeight="1">
      <c r="B76" s="170"/>
      <c r="C76" s="170"/>
    </row>
    <row r="77" ht="12.75" customHeight="1">
      <c r="B77" s="170"/>
      <c r="C77" s="170"/>
    </row>
    <row r="78" ht="12.75" customHeight="1">
      <c r="B78" s="170"/>
      <c r="C78" s="170"/>
    </row>
    <row r="79" ht="12.75" customHeight="1">
      <c r="B79" s="170"/>
      <c r="C79" s="170"/>
    </row>
    <row r="80" ht="12.75" customHeight="1">
      <c r="B80" s="170"/>
      <c r="C80" s="170"/>
    </row>
    <row r="81" ht="12.75" customHeight="1">
      <c r="B81" s="170"/>
      <c r="C81" s="170"/>
    </row>
    <row r="82" ht="12.75" customHeight="1">
      <c r="B82" s="170"/>
      <c r="C82" s="170"/>
    </row>
    <row r="83" ht="12.75" customHeight="1">
      <c r="B83" s="170"/>
      <c r="C83" s="170"/>
    </row>
    <row r="84" ht="12.75" customHeight="1">
      <c r="B84" s="170"/>
      <c r="C84" s="170"/>
    </row>
    <row r="85" ht="12.75" customHeight="1">
      <c r="B85" s="170"/>
      <c r="C85" s="170"/>
    </row>
    <row r="86" ht="12.75" customHeight="1">
      <c r="B86" s="170"/>
      <c r="C86" s="170"/>
    </row>
    <row r="87" ht="12.75" customHeight="1">
      <c r="B87" s="170"/>
      <c r="C87" s="170"/>
    </row>
    <row r="88" ht="12.75" customHeight="1">
      <c r="B88" s="170"/>
      <c r="C88" s="170"/>
    </row>
    <row r="89" ht="12.75" customHeight="1">
      <c r="B89" s="170"/>
      <c r="C89" s="170"/>
    </row>
    <row r="90" ht="12.75" customHeight="1">
      <c r="B90" s="170"/>
      <c r="C90" s="170"/>
    </row>
    <row r="91" ht="12.75" customHeight="1">
      <c r="B91" s="170"/>
      <c r="C91" s="170"/>
    </row>
    <row r="92" ht="12.75" customHeight="1">
      <c r="B92" s="170"/>
      <c r="C92" s="170"/>
    </row>
    <row r="93" ht="12.75" customHeight="1">
      <c r="B93" s="170"/>
      <c r="C93" s="170"/>
    </row>
    <row r="94" ht="12.75" customHeight="1">
      <c r="B94" s="170"/>
      <c r="C94" s="170"/>
    </row>
    <row r="95" ht="12.75" customHeight="1">
      <c r="B95" s="170"/>
      <c r="C95" s="170"/>
    </row>
    <row r="96" ht="12.75" customHeight="1">
      <c r="B96" s="170"/>
      <c r="C96" s="170"/>
    </row>
    <row r="97" ht="12.75" customHeight="1">
      <c r="B97" s="170"/>
      <c r="C97" s="170"/>
    </row>
    <row r="98" ht="12.75" customHeight="1">
      <c r="B98" s="170"/>
      <c r="C98" s="170"/>
    </row>
    <row r="99" ht="12.75" customHeight="1">
      <c r="B99" s="170"/>
      <c r="C99" s="170"/>
    </row>
    <row r="100" ht="12.75" customHeight="1">
      <c r="B100" s="170"/>
      <c r="C100" s="170"/>
    </row>
    <row r="101" ht="12.75" customHeight="1">
      <c r="B101" s="170"/>
      <c r="C101" s="170"/>
    </row>
    <row r="102" ht="12.75" customHeight="1">
      <c r="B102" s="170"/>
      <c r="C102" s="170"/>
    </row>
    <row r="103" ht="12.75" customHeight="1">
      <c r="B103" s="170"/>
      <c r="C103" s="170"/>
    </row>
    <row r="104" ht="12.75" customHeight="1">
      <c r="B104" s="170"/>
      <c r="C104" s="170"/>
    </row>
    <row r="105" ht="12.75" customHeight="1">
      <c r="B105" s="170"/>
      <c r="C105" s="170"/>
    </row>
    <row r="106" ht="12.75" customHeight="1">
      <c r="B106" s="170"/>
      <c r="C106" s="170"/>
    </row>
    <row r="107" ht="12.75" customHeight="1">
      <c r="B107" s="170"/>
      <c r="C107" s="170"/>
    </row>
    <row r="108" ht="12.75" customHeight="1">
      <c r="B108" s="170"/>
      <c r="C108" s="170"/>
    </row>
    <row r="109" ht="12.75" customHeight="1">
      <c r="B109" s="170"/>
      <c r="C109" s="170"/>
    </row>
    <row r="110" ht="12.75" customHeight="1">
      <c r="B110" s="170"/>
      <c r="C110" s="170"/>
    </row>
    <row r="111" ht="12.75" customHeight="1">
      <c r="B111" s="170"/>
      <c r="C111" s="170"/>
    </row>
    <row r="112" ht="12.75" customHeight="1">
      <c r="B112" s="170"/>
      <c r="C112" s="170"/>
    </row>
    <row r="113" ht="12.75" customHeight="1">
      <c r="B113" s="170"/>
      <c r="C113" s="170"/>
    </row>
    <row r="114" ht="12.75" customHeight="1">
      <c r="B114" s="170"/>
      <c r="C114" s="170"/>
    </row>
    <row r="115" ht="12.75" customHeight="1">
      <c r="B115" s="170"/>
      <c r="C115" s="170"/>
    </row>
    <row r="116" ht="12.75" customHeight="1">
      <c r="B116" s="170"/>
      <c r="C116" s="170"/>
    </row>
    <row r="117" ht="12.75" customHeight="1">
      <c r="B117" s="170"/>
      <c r="C117" s="170"/>
    </row>
    <row r="118" ht="12.75" customHeight="1">
      <c r="B118" s="170"/>
      <c r="C118" s="170"/>
    </row>
    <row r="119" ht="12.75" customHeight="1">
      <c r="B119" s="170"/>
      <c r="C119" s="170"/>
    </row>
    <row r="120" ht="12.75" customHeight="1">
      <c r="B120" s="170"/>
      <c r="C120" s="170"/>
    </row>
    <row r="121" ht="12.75" customHeight="1">
      <c r="B121" s="170"/>
      <c r="C121" s="170"/>
    </row>
    <row r="122" ht="12.75" customHeight="1">
      <c r="B122" s="170"/>
      <c r="C122" s="170"/>
    </row>
    <row r="123" ht="12.75" customHeight="1">
      <c r="B123" s="170"/>
      <c r="C123" s="170"/>
    </row>
    <row r="124" ht="12.75" customHeight="1">
      <c r="B124" s="170"/>
      <c r="C124" s="170"/>
    </row>
    <row r="125" ht="12.75" customHeight="1">
      <c r="B125" s="170"/>
      <c r="C125" s="170"/>
    </row>
    <row r="126" ht="12.75" customHeight="1">
      <c r="B126" s="170"/>
      <c r="C126" s="170"/>
    </row>
    <row r="127" ht="12.75" customHeight="1">
      <c r="B127" s="170"/>
      <c r="C127" s="170"/>
    </row>
    <row r="128" ht="12.75" customHeight="1">
      <c r="B128" s="170"/>
      <c r="C128" s="170"/>
    </row>
    <row r="129" ht="12.75" customHeight="1">
      <c r="B129" s="170"/>
      <c r="C129" s="170"/>
    </row>
    <row r="130" ht="12.75" customHeight="1">
      <c r="B130" s="170"/>
      <c r="C130" s="170"/>
    </row>
    <row r="131" ht="12.75" customHeight="1">
      <c r="B131" s="170"/>
      <c r="C131" s="170"/>
    </row>
    <row r="132" ht="12.75" customHeight="1">
      <c r="B132" s="170"/>
      <c r="C132" s="170"/>
    </row>
    <row r="133" ht="12.75" customHeight="1">
      <c r="B133" s="170"/>
      <c r="C133" s="170"/>
    </row>
    <row r="134" ht="12.75" customHeight="1">
      <c r="B134" s="170"/>
      <c r="C134" s="170"/>
    </row>
    <row r="135" ht="12.75" customHeight="1">
      <c r="B135" s="170"/>
      <c r="C135" s="170"/>
    </row>
    <row r="136" ht="12.75" customHeight="1">
      <c r="B136" s="170"/>
      <c r="C136" s="170"/>
    </row>
    <row r="137" ht="12.75" customHeight="1">
      <c r="B137" s="170"/>
      <c r="C137" s="170"/>
    </row>
    <row r="138" ht="12.75" customHeight="1">
      <c r="B138" s="170"/>
      <c r="C138" s="170"/>
    </row>
    <row r="139" ht="12.75" customHeight="1">
      <c r="B139" s="170"/>
      <c r="C139" s="170"/>
    </row>
    <row r="140" ht="12.75" customHeight="1">
      <c r="B140" s="170"/>
      <c r="C140" s="170"/>
    </row>
    <row r="141" ht="12.75" customHeight="1">
      <c r="B141" s="170"/>
      <c r="C141" s="170"/>
    </row>
    <row r="142" ht="12.75" customHeight="1">
      <c r="B142" s="170"/>
      <c r="C142" s="170"/>
    </row>
    <row r="143" ht="12.75" customHeight="1">
      <c r="B143" s="170"/>
      <c r="C143" s="170"/>
    </row>
    <row r="144" ht="12.75" customHeight="1">
      <c r="B144" s="170"/>
      <c r="C144" s="170"/>
    </row>
    <row r="145" ht="12.75" customHeight="1">
      <c r="B145" s="170"/>
      <c r="C145" s="170"/>
    </row>
    <row r="146" ht="12.75" customHeight="1">
      <c r="B146" s="170"/>
      <c r="C146" s="170"/>
    </row>
    <row r="147" ht="12.75" customHeight="1">
      <c r="B147" s="170"/>
      <c r="C147" s="170"/>
    </row>
    <row r="148" ht="12.75" customHeight="1">
      <c r="B148" s="170"/>
      <c r="C148" s="170"/>
    </row>
    <row r="149" ht="12.75" customHeight="1">
      <c r="B149" s="170"/>
      <c r="C149" s="170"/>
    </row>
    <row r="150" ht="12.75" customHeight="1">
      <c r="B150" s="170"/>
      <c r="C150" s="170"/>
    </row>
    <row r="151" ht="12.75" customHeight="1">
      <c r="B151" s="170"/>
      <c r="C151" s="170"/>
    </row>
    <row r="152" ht="12.75" customHeight="1">
      <c r="B152" s="170"/>
      <c r="C152" s="170"/>
    </row>
    <row r="153" ht="12.75" customHeight="1">
      <c r="B153" s="170"/>
      <c r="C153" s="170"/>
    </row>
    <row r="154" ht="12.75" customHeight="1">
      <c r="B154" s="170"/>
      <c r="C154" s="170"/>
    </row>
    <row r="155" ht="12.75" customHeight="1">
      <c r="B155" s="170"/>
      <c r="C155" s="170"/>
    </row>
    <row r="156" ht="12.75" customHeight="1">
      <c r="B156" s="170"/>
      <c r="C156" s="170"/>
    </row>
    <row r="157" ht="12.75" customHeight="1">
      <c r="B157" s="170"/>
      <c r="C157" s="170"/>
    </row>
    <row r="158" ht="12.75" customHeight="1">
      <c r="B158" s="170"/>
      <c r="C158" s="170"/>
    </row>
    <row r="159" ht="12.75" customHeight="1">
      <c r="B159" s="170"/>
      <c r="C159" s="170"/>
    </row>
    <row r="160" ht="12.75" customHeight="1">
      <c r="B160" s="170"/>
      <c r="C160" s="170"/>
    </row>
    <row r="161" ht="12.75" customHeight="1">
      <c r="B161" s="170"/>
      <c r="C161" s="170"/>
    </row>
    <row r="162" ht="12.75" customHeight="1">
      <c r="B162" s="170"/>
      <c r="C162" s="170"/>
    </row>
    <row r="163" ht="12.75" customHeight="1">
      <c r="B163" s="170"/>
      <c r="C163" s="170"/>
    </row>
    <row r="164" ht="12.75" customHeight="1">
      <c r="B164" s="170"/>
      <c r="C164" s="170"/>
    </row>
    <row r="165" ht="12.75" customHeight="1">
      <c r="B165" s="170"/>
      <c r="C165" s="170"/>
    </row>
    <row r="166" ht="12.75" customHeight="1">
      <c r="B166" s="170"/>
      <c r="C166" s="170"/>
    </row>
    <row r="167" ht="12.75" customHeight="1">
      <c r="B167" s="170"/>
      <c r="C167" s="170"/>
    </row>
    <row r="168" ht="12.75" customHeight="1">
      <c r="B168" s="170"/>
      <c r="C168" s="170"/>
    </row>
    <row r="169" ht="12.75" customHeight="1">
      <c r="B169" s="170"/>
      <c r="C169" s="170"/>
    </row>
    <row r="170" ht="12.75" customHeight="1">
      <c r="B170" s="170"/>
      <c r="C170" s="170"/>
    </row>
    <row r="171" ht="12.75" customHeight="1">
      <c r="B171" s="170"/>
      <c r="C171" s="170"/>
    </row>
    <row r="172" ht="12.75" customHeight="1">
      <c r="B172" s="170"/>
      <c r="C172" s="170"/>
    </row>
    <row r="173" ht="12.75" customHeight="1">
      <c r="B173" s="170"/>
      <c r="C173" s="170"/>
    </row>
    <row r="174" ht="12.75" customHeight="1">
      <c r="B174" s="170"/>
      <c r="C174" s="170"/>
    </row>
    <row r="175" ht="12.75" customHeight="1">
      <c r="B175" s="170"/>
      <c r="C175" s="170"/>
    </row>
    <row r="176" ht="12.75" customHeight="1">
      <c r="B176" s="170"/>
      <c r="C176" s="170"/>
    </row>
    <row r="177" ht="12.75" customHeight="1">
      <c r="B177" s="170"/>
      <c r="C177" s="170"/>
    </row>
    <row r="178" ht="12.75" customHeight="1">
      <c r="B178" s="170"/>
      <c r="C178" s="170"/>
    </row>
    <row r="179" ht="12.75" customHeight="1">
      <c r="B179" s="170"/>
      <c r="C179" s="170"/>
    </row>
    <row r="180" ht="12.75" customHeight="1">
      <c r="B180" s="170"/>
      <c r="C180" s="170"/>
    </row>
    <row r="181" ht="12.75" customHeight="1">
      <c r="B181" s="170"/>
      <c r="C181" s="170"/>
    </row>
    <row r="182" ht="12.75" customHeight="1">
      <c r="B182" s="170"/>
      <c r="C182" s="170"/>
    </row>
    <row r="183" ht="12.75" customHeight="1">
      <c r="B183" s="170"/>
      <c r="C183" s="170"/>
    </row>
    <row r="184" ht="12.75" customHeight="1">
      <c r="B184" s="170"/>
      <c r="C184" s="170"/>
    </row>
    <row r="185" ht="12.75" customHeight="1">
      <c r="B185" s="170"/>
      <c r="C185" s="170"/>
    </row>
    <row r="186" ht="12.75" customHeight="1">
      <c r="B186" s="170"/>
      <c r="C186" s="170"/>
    </row>
    <row r="187" ht="12.75" customHeight="1">
      <c r="B187" s="170"/>
      <c r="C187" s="170"/>
    </row>
    <row r="188" ht="12.75" customHeight="1">
      <c r="B188" s="170"/>
      <c r="C188" s="170"/>
    </row>
    <row r="189" ht="12.75" customHeight="1">
      <c r="B189" s="170"/>
      <c r="C189" s="170"/>
    </row>
    <row r="190" ht="12.75" customHeight="1">
      <c r="B190" s="170"/>
      <c r="C190" s="170"/>
    </row>
    <row r="191" ht="12.75" customHeight="1">
      <c r="B191" s="170"/>
      <c r="C191" s="170"/>
    </row>
    <row r="192" ht="12.75" customHeight="1">
      <c r="B192" s="170"/>
      <c r="C192" s="170"/>
    </row>
    <row r="193" ht="12.75" customHeight="1">
      <c r="B193" s="170"/>
      <c r="C193" s="170"/>
    </row>
    <row r="194" ht="12.75" customHeight="1">
      <c r="B194" s="170"/>
      <c r="C194" s="170"/>
    </row>
    <row r="195" ht="12.75" customHeight="1">
      <c r="B195" s="170"/>
      <c r="C195" s="170"/>
    </row>
    <row r="196" ht="12.75" customHeight="1">
      <c r="B196" s="170"/>
      <c r="C196" s="170"/>
    </row>
    <row r="197" ht="12.75" customHeight="1">
      <c r="B197" s="170"/>
      <c r="C197" s="170"/>
    </row>
    <row r="198" ht="12.75" customHeight="1">
      <c r="B198" s="170"/>
      <c r="C198" s="170"/>
    </row>
    <row r="199" ht="12.75" customHeight="1">
      <c r="B199" s="170"/>
      <c r="C199" s="170"/>
    </row>
    <row r="200" ht="12.75" customHeight="1">
      <c r="B200" s="170"/>
      <c r="C200" s="170"/>
    </row>
    <row r="201" ht="12.75" customHeight="1">
      <c r="B201" s="170"/>
      <c r="C201" s="170"/>
    </row>
    <row r="202" ht="12.75" customHeight="1">
      <c r="B202" s="170"/>
      <c r="C202" s="170"/>
    </row>
    <row r="203" ht="12.75" customHeight="1">
      <c r="B203" s="170"/>
      <c r="C203" s="170"/>
    </row>
    <row r="204" ht="12.75" customHeight="1">
      <c r="B204" s="170"/>
      <c r="C204" s="170"/>
    </row>
    <row r="205" ht="12.75" customHeight="1">
      <c r="B205" s="170"/>
      <c r="C205" s="170"/>
    </row>
    <row r="206" ht="12.75" customHeight="1">
      <c r="B206" s="170"/>
      <c r="C206" s="170"/>
    </row>
    <row r="207" ht="12.75" customHeight="1">
      <c r="B207" s="170"/>
      <c r="C207" s="170"/>
    </row>
    <row r="208" ht="12.75" customHeight="1">
      <c r="B208" s="170"/>
      <c r="C208" s="170"/>
    </row>
    <row r="209" ht="12.75" customHeight="1">
      <c r="B209" s="170"/>
      <c r="C209" s="170"/>
    </row>
    <row r="210" ht="12.75" customHeight="1">
      <c r="B210" s="170"/>
      <c r="C210" s="170"/>
    </row>
    <row r="211" ht="12.75" customHeight="1">
      <c r="B211" s="170"/>
      <c r="C211" s="170"/>
    </row>
    <row r="212" ht="12.75" customHeight="1">
      <c r="B212" s="170"/>
      <c r="C212" s="170"/>
    </row>
    <row r="213" ht="12.75" customHeight="1">
      <c r="B213" s="170"/>
      <c r="C213" s="170"/>
    </row>
    <row r="214" ht="12.75" customHeight="1">
      <c r="B214" s="170"/>
      <c r="C214" s="170"/>
    </row>
    <row r="215" ht="12.75" customHeight="1">
      <c r="B215" s="170"/>
      <c r="C215" s="170"/>
    </row>
    <row r="216" ht="12.75" customHeight="1">
      <c r="B216" s="170"/>
      <c r="C216" s="170"/>
    </row>
    <row r="217" ht="12.75" customHeight="1">
      <c r="B217" s="170"/>
      <c r="C217" s="170"/>
    </row>
    <row r="218" ht="12.75" customHeight="1">
      <c r="B218" s="170"/>
      <c r="C218" s="170"/>
    </row>
    <row r="219" ht="12.75" customHeight="1">
      <c r="B219" s="170"/>
      <c r="C219" s="170"/>
    </row>
    <row r="220" ht="12.75" customHeight="1">
      <c r="B220" s="170"/>
      <c r="C220" s="170"/>
    </row>
    <row r="221" ht="12.75" customHeight="1">
      <c r="B221" s="170"/>
      <c r="C221" s="170"/>
    </row>
    <row r="222" ht="12.75" customHeight="1">
      <c r="B222" s="170"/>
      <c r="C222" s="170"/>
    </row>
    <row r="223" ht="12.75" customHeight="1">
      <c r="B223" s="170"/>
      <c r="C223" s="170"/>
    </row>
    <row r="224" ht="12.75" customHeight="1">
      <c r="B224" s="170"/>
      <c r="C224" s="170"/>
    </row>
    <row r="225" ht="12.75" customHeight="1">
      <c r="B225" s="170"/>
      <c r="C225" s="170"/>
    </row>
    <row r="226" ht="12.75" customHeight="1">
      <c r="B226" s="170"/>
      <c r="C226" s="170"/>
    </row>
    <row r="227" ht="12.75" customHeight="1">
      <c r="B227" s="170"/>
      <c r="C227" s="170"/>
    </row>
    <row r="228" ht="12.75" customHeight="1">
      <c r="B228" s="170"/>
      <c r="C228" s="170"/>
    </row>
    <row r="229" ht="12.75" customHeight="1">
      <c r="B229" s="170"/>
      <c r="C229" s="170"/>
    </row>
    <row r="230" ht="12.75" customHeight="1">
      <c r="B230" s="170"/>
      <c r="C230" s="170"/>
    </row>
    <row r="231" ht="12.75" customHeight="1">
      <c r="B231" s="170"/>
      <c r="C231" s="170"/>
    </row>
    <row r="232" ht="12.75" customHeight="1">
      <c r="B232" s="170"/>
      <c r="C232" s="170"/>
    </row>
    <row r="233" ht="12.75" customHeight="1">
      <c r="B233" s="170"/>
      <c r="C233" s="170"/>
    </row>
    <row r="234" ht="12.75" customHeight="1">
      <c r="B234" s="170"/>
      <c r="C234" s="170"/>
    </row>
    <row r="235" ht="12.75" customHeight="1">
      <c r="B235" s="170"/>
      <c r="C235" s="170"/>
    </row>
    <row r="236" ht="12.75" customHeight="1">
      <c r="B236" s="170"/>
      <c r="C236" s="170"/>
    </row>
    <row r="237" ht="12.75" customHeight="1">
      <c r="B237" s="170"/>
      <c r="C237" s="170"/>
    </row>
    <row r="238" ht="12.75" customHeight="1">
      <c r="B238" s="170"/>
      <c r="C238" s="170"/>
    </row>
    <row r="239" ht="12.75" customHeight="1">
      <c r="B239" s="170"/>
      <c r="C239" s="170"/>
    </row>
    <row r="240" ht="12.75" customHeight="1">
      <c r="B240" s="170"/>
      <c r="C240" s="170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G1"/>
    <mergeCell ref="C2:G2"/>
    <mergeCell ref="C3:G3"/>
    <mergeCell ref="C4:G4"/>
    <mergeCell ref="A38:C38"/>
    <mergeCell ref="A39:G39"/>
  </mergeCells>
  <printOptions/>
  <pageMargins bottom="0.787401575" footer="0.0" header="0.0" left="0.393700787401575" right="0.196850393700787" top="0.787401575"/>
  <pageSetup paperSize="9" orientation="portrait"/>
  <drawing r:id="rId1"/>
</worksheet>
</file>