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V:\Mosty\Trutnov\Rekonstrukce mostu ev. č. TRU-227\pracovní\Rozpočet\Výstupy\02 PDPS včetně PAU\"/>
    </mc:Choice>
  </mc:AlternateContent>
  <bookViews>
    <workbookView xWindow="0" yWindow="0" windowWidth="0" windowHeight="0"/>
  </bookViews>
  <sheets>
    <sheet name="Rekapitulace" sheetId="6" r:id="rId1"/>
    <sheet name="SO 000" sheetId="2" r:id="rId2"/>
    <sheet name="SO 101" sheetId="3" r:id="rId3"/>
    <sheet name="SO 201" sheetId="4" r:id="rId4"/>
    <sheet name="SO 901" sheetId="5" r:id="rId5"/>
  </sheets>
  <calcPr/>
</workbook>
</file>

<file path=xl/calcChain.xml><?xml version="1.0" encoding="utf-8"?>
<calcChain xmlns="http://schemas.openxmlformats.org/spreadsheetml/2006/main">
  <c i="6" l="1" r="E13"/>
  <c r="D13"/>
  <c r="C13"/>
  <c r="E12"/>
  <c r="D12"/>
  <c r="C12"/>
  <c r="E11"/>
  <c r="D11"/>
  <c r="C11"/>
  <c r="E10"/>
  <c r="D10"/>
  <c r="C10"/>
  <c r="C7"/>
  <c r="C6"/>
  <c i="5" r="I3"/>
  <c r="I138"/>
  <c r="O247"/>
  <c r="I247"/>
  <c r="O243"/>
  <c r="I243"/>
  <c r="O239"/>
  <c r="I239"/>
  <c r="O235"/>
  <c r="I235"/>
  <c r="O231"/>
  <c r="I231"/>
  <c r="O227"/>
  <c r="I227"/>
  <c r="O223"/>
  <c r="I223"/>
  <c r="O219"/>
  <c r="I219"/>
  <c r="O215"/>
  <c r="I215"/>
  <c r="O211"/>
  <c r="I211"/>
  <c r="O207"/>
  <c r="I207"/>
  <c r="O203"/>
  <c r="I203"/>
  <c r="O199"/>
  <c r="I199"/>
  <c r="O195"/>
  <c r="I195"/>
  <c r="O191"/>
  <c r="I191"/>
  <c r="O187"/>
  <c r="I187"/>
  <c r="O183"/>
  <c r="I183"/>
  <c r="O179"/>
  <c r="I179"/>
  <c r="O175"/>
  <c r="I175"/>
  <c r="O171"/>
  <c r="I171"/>
  <c r="O167"/>
  <c r="I167"/>
  <c r="O163"/>
  <c r="I163"/>
  <c r="O159"/>
  <c r="I159"/>
  <c r="O155"/>
  <c r="I155"/>
  <c r="O151"/>
  <c r="I151"/>
  <c r="O147"/>
  <c r="I147"/>
  <c r="O143"/>
  <c r="I143"/>
  <c r="O139"/>
  <c r="I139"/>
  <c r="I133"/>
  <c r="O134"/>
  <c r="I134"/>
  <c r="I116"/>
  <c r="O129"/>
  <c r="I129"/>
  <c r="O125"/>
  <c r="I125"/>
  <c r="O121"/>
  <c r="I121"/>
  <c r="O117"/>
  <c r="I117"/>
  <c r="I111"/>
  <c r="O112"/>
  <c r="I112"/>
  <c r="I102"/>
  <c r="O107"/>
  <c r="I107"/>
  <c r="O103"/>
  <c r="I103"/>
  <c r="I37"/>
  <c r="O98"/>
  <c r="I98"/>
  <c r="O94"/>
  <c r="I94"/>
  <c r="O90"/>
  <c r="I90"/>
  <c r="O86"/>
  <c r="I86"/>
  <c r="O82"/>
  <c r="I82"/>
  <c r="O78"/>
  <c r="I78"/>
  <c r="O74"/>
  <c r="I74"/>
  <c r="O70"/>
  <c r="I70"/>
  <c r="O66"/>
  <c r="I66"/>
  <c r="O62"/>
  <c r="I62"/>
  <c r="O58"/>
  <c r="I58"/>
  <c r="O54"/>
  <c r="I54"/>
  <c r="O50"/>
  <c r="I50"/>
  <c r="O46"/>
  <c r="I46"/>
  <c r="O42"/>
  <c r="I42"/>
  <c r="O38"/>
  <c r="I38"/>
  <c r="I8"/>
  <c r="O33"/>
  <c r="I33"/>
  <c r="O29"/>
  <c r="I29"/>
  <c r="O25"/>
  <c r="I25"/>
  <c r="O21"/>
  <c r="I21"/>
  <c r="O17"/>
  <c r="I17"/>
  <c r="O13"/>
  <c r="I13"/>
  <c r="O9"/>
  <c r="I9"/>
  <c i="4" r="I3"/>
  <c r="I189"/>
  <c r="O242"/>
  <c r="I242"/>
  <c r="O238"/>
  <c r="I238"/>
  <c r="O234"/>
  <c r="I234"/>
  <c r="O230"/>
  <c r="I230"/>
  <c r="O226"/>
  <c r="I226"/>
  <c r="O222"/>
  <c r="I222"/>
  <c r="O218"/>
  <c r="I218"/>
  <c r="O214"/>
  <c r="I214"/>
  <c r="O210"/>
  <c r="I210"/>
  <c r="O206"/>
  <c r="I206"/>
  <c r="O202"/>
  <c r="I202"/>
  <c r="O198"/>
  <c r="I198"/>
  <c r="O194"/>
  <c r="I194"/>
  <c r="O190"/>
  <c r="I190"/>
  <c r="I172"/>
  <c r="O185"/>
  <c r="I185"/>
  <c r="O181"/>
  <c r="I181"/>
  <c r="O177"/>
  <c r="I177"/>
  <c r="O173"/>
  <c r="I173"/>
  <c r="I143"/>
  <c r="O168"/>
  <c r="I168"/>
  <c r="O164"/>
  <c r="I164"/>
  <c r="O160"/>
  <c r="I160"/>
  <c r="O156"/>
  <c r="I156"/>
  <c r="O152"/>
  <c r="I152"/>
  <c r="O148"/>
  <c r="I148"/>
  <c r="O144"/>
  <c r="I144"/>
  <c r="I106"/>
  <c r="O139"/>
  <c r="I139"/>
  <c r="O135"/>
  <c r="I135"/>
  <c r="O131"/>
  <c r="I131"/>
  <c r="O127"/>
  <c r="I127"/>
  <c r="O123"/>
  <c r="I123"/>
  <c r="O119"/>
  <c r="I119"/>
  <c r="O115"/>
  <c r="I115"/>
  <c r="O111"/>
  <c r="I111"/>
  <c r="O107"/>
  <c r="I107"/>
  <c r="I97"/>
  <c r="O102"/>
  <c r="I102"/>
  <c r="O98"/>
  <c r="I98"/>
  <c r="I64"/>
  <c r="O93"/>
  <c r="I93"/>
  <c r="O89"/>
  <c r="I89"/>
  <c r="O85"/>
  <c r="I85"/>
  <c r="O81"/>
  <c r="I81"/>
  <c r="O77"/>
  <c r="I77"/>
  <c r="O73"/>
  <c r="I73"/>
  <c r="O69"/>
  <c r="I69"/>
  <c r="O65"/>
  <c r="I65"/>
  <c r="I35"/>
  <c r="O60"/>
  <c r="I60"/>
  <c r="O56"/>
  <c r="I56"/>
  <c r="O52"/>
  <c r="I52"/>
  <c r="O48"/>
  <c r="I48"/>
  <c r="O44"/>
  <c r="I44"/>
  <c r="O40"/>
  <c r="I40"/>
  <c r="O36"/>
  <c r="I36"/>
  <c r="I8"/>
  <c r="O31"/>
  <c r="I31"/>
  <c r="O28"/>
  <c r="I28"/>
  <c r="O25"/>
  <c r="I25"/>
  <c r="O21"/>
  <c r="I21"/>
  <c r="O17"/>
  <c r="I17"/>
  <c r="O13"/>
  <c r="I13"/>
  <c r="O9"/>
  <c r="I9"/>
  <c i="3" r="I3"/>
  <c r="I80"/>
  <c r="O109"/>
  <c r="I109"/>
  <c r="O105"/>
  <c r="I105"/>
  <c r="O101"/>
  <c r="I101"/>
  <c r="O97"/>
  <c r="I97"/>
  <c r="O93"/>
  <c r="I93"/>
  <c r="O89"/>
  <c r="I89"/>
  <c r="O85"/>
  <c r="I85"/>
  <c r="O81"/>
  <c r="I81"/>
  <c r="I51"/>
  <c r="O76"/>
  <c r="I76"/>
  <c r="O72"/>
  <c r="I72"/>
  <c r="O68"/>
  <c r="I68"/>
  <c r="O64"/>
  <c r="I64"/>
  <c r="O60"/>
  <c r="I60"/>
  <c r="O56"/>
  <c r="I56"/>
  <c r="O52"/>
  <c r="I52"/>
  <c r="I46"/>
  <c r="O47"/>
  <c r="I47"/>
  <c r="I17"/>
  <c r="O42"/>
  <c r="I42"/>
  <c r="O38"/>
  <c r="I38"/>
  <c r="O34"/>
  <c r="I34"/>
  <c r="O30"/>
  <c r="I30"/>
  <c r="O26"/>
  <c r="I26"/>
  <c r="O22"/>
  <c r="I22"/>
  <c r="O18"/>
  <c r="I18"/>
  <c r="I8"/>
  <c r="O13"/>
  <c r="I13"/>
  <c r="O9"/>
  <c r="I9"/>
  <c i="2" r="I3"/>
  <c r="I8"/>
  <c r="O37"/>
  <c r="I37"/>
  <c r="O33"/>
  <c r="I33"/>
  <c r="O29"/>
  <c r="I29"/>
  <c r="O25"/>
  <c r="I25"/>
  <c r="O21"/>
  <c r="I21"/>
  <c r="O17"/>
  <c r="I17"/>
  <c r="O13"/>
  <c r="I13"/>
  <c r="O9"/>
  <c r="I9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<sst xmlns="http://schemas.openxmlformats.org/spreadsheetml/2006/main">
  <si>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</si>
  <si>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</si>
  <si>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</si>
  <si>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23-010 - Rekonstrukce mostu ev.č. TRU-227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</si>
  <si>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</si>
  <si>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</si>
  <si>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</si>
  <si>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</si>
  <si>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</si>
  <si>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</si>
  <si>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</si>
  <si>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000</t>
  </si>
  <si>
    <t>Všeobecné a přípravné položky</t>
  </si>
  <si>
    <t>SO 101</t>
  </si>
  <si>
    <t>Komunikace</t>
  </si>
  <si>
    <t>SO 201</t>
  </si>
  <si>
    <t>Most ev.č. TRU-227</t>
  </si>
  <si>
    <t>SO 901</t>
  </si>
  <si>
    <t>Provizorní komunikace</t>
  </si>
  <si>
    <t>Soupis prací objektu</t>
  </si>
  <si>
    <t>S</t>
  </si>
  <si>
    <t>Stavba:</t>
  </si>
  <si>
    <t>23-010</t>
  </si>
  <si>
    <t>Rekonstrukce mostu ev.č. TRU-227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</si>
  <si>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</si>
  <si>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</si>
  <si>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</si>
  <si>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</si>
  <si>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</si>
  <si>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</si>
  <si>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</si>
  <si>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</si>
  <si>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</si>
  <si>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</si>
  <si>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</si>
  <si>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</si>
  <si>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</si>
  <si>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</si>
  <si>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</si>
  <si>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</si>
  <si>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</si>
  <si>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02720</t>
  </si>
  <si>
    <t/>
  </si>
  <si>
    <t>POMOC PRÁCE ZŘÍZ NEBO ZAJIŠŤ REGULACI A OCHRANU DOPRAVY</t>
  </si>
  <si>
    <t>KPL</t>
  </si>
  <si>
    <t>OTSKP ~ 2025</t>
  </si>
  <si>
    <t>PP</t>
  </si>
  <si>
    <t>Úhrnná částka musí obsahovat veškeré náklady na dočasné úpravy a regulaci dopravy (i pěší) na staveništi a nezbytné značení a opatření vyplývající z požadavků BOZP na staveništi vč. provizorních lávek a nájezdů, apod</t>
  </si>
  <si>
    <t>VV</t>
  </si>
  <si>
    <t>1 = 1,000 [A]</t>
  </si>
  <si>
    <t>TS</t>
  </si>
  <si>
    <t>Položka zahrnuje:
- veškeré náklady spojené s objednatelem požadovanými zařízeními
Položka nezahrnuje:
- x</t>
  </si>
  <si>
    <t>02730</t>
  </si>
  <si>
    <t>POMOC PRÁCE ZŘÍZ NEBO ZAJIŠŤ OCHRANU INŽENÝRSKÝCH SÍTÍ</t>
  </si>
  <si>
    <t xml:space="preserve">Zajištění inženýrských sítí během realizace stavby dle požadavku správců. Nutné vytyčení všech podzemních sítí s protokolárním zápisem příslušných správců. Určení přesné polohy podzemního vedení kopanými sondami.  Zajištění stavby proti škodě na okolních pozemcích a objektech.</t>
  </si>
  <si>
    <t>v místě CETIN. nadzemní ČEZ, VO 1 = 1,000 [A]</t>
  </si>
  <si>
    <t>zahrnuje veškeré náklady spojené s objednatelem požadovanými zařízeními</t>
  </si>
  <si>
    <t>02911</t>
  </si>
  <si>
    <t>OSTATNÍ POŽADAVKY - GEODETICKÉ ZAMĚŘENÍ</t>
  </si>
  <si>
    <t>vytyčovací práce + cena za vytyčení prostorové polohy stavby před jejím zahájením odborně způsobilými osobami. 
Kompletní geodetické práce na vytyčení vytyčovaných bodů definovaného objektu v rozsahu PD a TKP.
Cena za zaměření skutečného provedení stavby výškopisné i polohopisné, celkem včetně ochrany vytyčovaných bodů</t>
  </si>
  <si>
    <t>zahrnuje veškeré náklady spojené s objednatelem požadovanými pracemi</t>
  </si>
  <si>
    <t>02943</t>
  </si>
  <si>
    <t>OSTATNÍ POŽADAVKY - VYPRACOVÁNÍ RDS</t>
  </si>
  <si>
    <t>SOUBOR</t>
  </si>
  <si>
    <t>Realizační dokumentace objektů stavby
Obsah dle směrnice pro dokumentaci staveb PK, v souladu s PDPS, Řeší podrobnosti pro kvalitní a bezpečné zhotovení stavby. 
Vypracuje autorizovaná osoba. Odsouhlasí správce stavby. Havarijní a povodňový plán. Tiskem 2x. Zadavatel poskytne dokumnetaci v otevřeném formátu *DWG.</t>
  </si>
  <si>
    <t>RDS 1 = 1,000 [A]</t>
  </si>
  <si>
    <t>02944</t>
  </si>
  <si>
    <t>OSTAT POŽADAVKY - DOKUMENTACE SKUTEČ PROVEDENÍ V DIGIT FORMĚ</t>
  </si>
  <si>
    <t xml:space="preserve">dokumentace skutečného provedení v podrobnostech dle vyhlášky o dokumentaci staveb,  v počtech dle SOD  včetně dokumentace v elektronické podobě</t>
  </si>
  <si>
    <t>02945</t>
  </si>
  <si>
    <t>a</t>
  </si>
  <si>
    <t>OSTAT POŽADAVKY - GEOMETRICKÝ PLÁN</t>
  </si>
  <si>
    <t>Geometrický oddělovací plán pro majetkové vypořádání vlastnických vztahů a případných věcných břemen</t>
  </si>
  <si>
    <t>6 pozemků stavby 1 = 1,000 [A]</t>
  </si>
  <si>
    <t xml:space="preserve">položka zahrnuje:       
- přípravu podkladů, vyhotovení žádosti pro vklad na katastrální úřad
- polní práce spojené s vyhotovením geometrického plánu
- výpočetní a grafické kancelářské práce
- úřední ověření výsledného elaborátu
- schválení návrhu vkladu do katastru nemovitostí příslušným katastrálním úřadem</t>
  </si>
  <si>
    <t>02946</t>
  </si>
  <si>
    <t>OSTAT POŽADAVKY - FOTODOKUMENTACE</t>
  </si>
  <si>
    <t>fotodokumentace průběhu stavby v rozsahu a podrobnosti dle SOD</t>
  </si>
  <si>
    <t>položka zahrnuje:
- fotodokumentaci zadavatelem požadovaného děje a konstrukcí v požadovaných časových intervalech
- zadavatelem specifikované výstupy (fotografie v papírovém a digitálním formátu) v požadovaném počtu - předpoklad 2 ks</t>
  </si>
  <si>
    <t>03100</t>
  </si>
  <si>
    <t>ZAŘÍZENÍ STAVENIŠTĚ - ZŘÍZENÍ, PROVOZ, DEMONTÁŽ</t>
  </si>
  <si>
    <t>Položka zahrnuje:
 objednatelem povolené náklady na pořízení (event. pronájem), provozování, udržování a likvidaci zhotovitelova zařízení
Položka nezahrnuje:
- x</t>
  </si>
  <si>
    <t>015111</t>
  </si>
  <si>
    <t xml:space="preserve">POPLATKY ZA LIKVIDACI ODPADŮ NEKONTAMINOVANÝCH - 17 05 04  VYTĚŽENÉ ZEMINY A HORNINY -  I. TŘÍDA TĚŽITELNOSTI</t>
  </si>
  <si>
    <t>T</t>
  </si>
  <si>
    <t>pol. 12924 23.000*0,2*2,0 = 9,200 [A]</t>
  </si>
  <si>
    <t>1. Položka obsahuje:
 – veškeré poplatky provozovateli skládky, recyklační linky nebo jiného zařízení na zpracování nebo likvidaci odpadů související s převzetím, uložením, zpracováním nebo likvidací odpadu
2. Položka neobsahuje:
 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541/2020 Sb., o nakládání s odpady, v platném znění.</t>
  </si>
  <si>
    <t>015330</t>
  </si>
  <si>
    <t xml:space="preserve">POPLATKY ZA LIKVIDACI ODPADŮ NEKONTAMINOVANÝCH - 17 05 04  KAMENNÁ SUŤ</t>
  </si>
  <si>
    <t>dle pol. 11332 31.096*2,0 = 62,192 [A]</t>
  </si>
  <si>
    <t>1</t>
  </si>
  <si>
    <t>Zemní práce</t>
  </si>
  <si>
    <t>11332</t>
  </si>
  <si>
    <t>ODSTRANĚNÍ PODKLADŮ ZPEVNĚNÝCH PLOCH Z KAMENIVA NESTMELENÉHO</t>
  </si>
  <si>
    <t>M3</t>
  </si>
  <si>
    <t>podkladní vrstva ze ŠD a ŠP - dle průzkumu
na trvalou skládku</t>
  </si>
  <si>
    <t>podkladní vrstvy na úroveň pláně 119,60*(0,410-0,150) = 31,096 [A]_x000d_
Mezisoučet = 31,096 [B]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</si>
  <si>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</si>
  <si>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11372D</t>
  </si>
  <si>
    <t>FRÉZOVÁNÍ ZPEVNĚNÝCH PLOCH ASFALT DROBNÝCH OPRAV A PLOŠ ROZPADŮ DO 2000M2</t>
  </si>
  <si>
    <t>frézování vstvy ACO + PM na mostě a v předpolích_x000d_
dle zprávy č. 40/25/CL/HK obrusná vrstva i penetrační makadam v ZAS-T1</t>
  </si>
  <si>
    <t>plná tloušťka v rozsahu skladby A 92.000*0,150 = 13,800 [A]_x000d_
pouze obrusná vrstva 112.000*0,040 = 4,480 [B]_x000d_
stupňovité napojení 20.000*0,110 = 2,200 [C]_x000d_
stávající most 30*0,150 = 4,500 [D]_x000d_
Mezisoučet = 24,980 [E]</t>
  </si>
  <si>
    <t>113764</t>
  </si>
  <si>
    <t>FRÉZOVÁNÍ DRÁŽKY PRŮŘEZU DO 400MM2 V ASFALTOVÉ VOZOVCE</t>
  </si>
  <si>
    <t>M</t>
  </si>
  <si>
    <t>komůrka dle VL pro zálivku za horka</t>
  </si>
  <si>
    <t>dle pol. 931324 10.000 = 10,000 [A]_x000d_
Mezisoučet = 10,000 [B]</t>
  </si>
  <si>
    <t>Položka zahrnuje:
- veškerou manipulaci s vybouranou sutí a s vybouranými hmotami vč. uložení na skládku.
Položka nezahrnuje:
- x</t>
  </si>
  <si>
    <t>113766</t>
  </si>
  <si>
    <t>FRÉZOVÁNÍ DRÁŽKY PRŮŘEZU DO 800MM2 V ASFALTOVÉ VOZOVCE</t>
  </si>
  <si>
    <t>komůrka dle VL pro zálivku za horka - podél římsy</t>
  </si>
  <si>
    <t>dle pol. 931326 8.400 = 8,400 [A]_x000d_
Mezisoučet = 8,400 [B]</t>
  </si>
  <si>
    <t>12924</t>
  </si>
  <si>
    <t>ČIŠTĚNÍ KRAJNIC OD NÁNOSU TL. DO 200MM</t>
  </si>
  <si>
    <t>M2</t>
  </si>
  <si>
    <t>odstranění stávajících krajnic a nezpevněné plochy_x000d_
na trvalou skládku</t>
  </si>
  <si>
    <t>celkem 23,0 = 23,000 [A]_x000d_
Mezisoučet = 23,000 [B]</t>
  </si>
  <si>
    <t xml:space="preserve">Položka zahrnuje:
- vodorovnou a svislou dopravu, přemístění, přeložení, manipulace s materiálem a uložení na skládku.
Položka nezahrnuje:
-  poplatek za skládku, který se vykazuje v položce 0141** (s výjimkou malého množství  materiálu, kde je možné poplatek zahrnout do jednotkové ceny položky – tento fakt musí být uveden v doplňujícím textu k položce)</t>
  </si>
  <si>
    <t>17310</t>
  </si>
  <si>
    <t>ZEMNÍ KRAJNICE A DOSYPÁVKY SE ZHUTNĚNÍM</t>
  </si>
  <si>
    <t>klín pod krajnicí
včetně vhodného materiálu</t>
  </si>
  <si>
    <t>celkem 2*17,0*0,02+5,0*0,02 = 0,780 [A]_x000d_
Mezisoučet = 0,780 [B]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</si>
  <si>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svahování, hutnění a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</si>
  <si>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18110</t>
  </si>
  <si>
    <t>ÚPRAVA PLÁNĚ SE ZHUTNĚNÍM V HORNINĚ TŘ. I</t>
  </si>
  <si>
    <t>plocha pláně 119.600 = 119,600 [A]</t>
  </si>
  <si>
    <t>Položka zahrnuje:
- úpravu pláně včetně vyrovnání výškových rozdílů. Míru zhutnění určuje projekt.
Položka nezahrnuje:
- x</t>
  </si>
  <si>
    <t>2</t>
  </si>
  <si>
    <t>Základy</t>
  </si>
  <si>
    <t>21361</t>
  </si>
  <si>
    <t>DRENÁŽNÍ VRSTVY Z GEOTEXTILIE</t>
  </si>
  <si>
    <t>netkaná geotextílie CBR&gt;3 kN dle TP 97 
separační a filtrační funkce</t>
  </si>
  <si>
    <t>na pláni 119.600 = 119,600 [A]</t>
  </si>
  <si>
    <t>Položka zahrnuje:
- dodávku předepsané geotextilie (včetně nutných přesahů) pro drenážní vrstvu, včetně mimostaveništní a vnitrostaveništní dopravy
- provedení drenážní vrstvy předepsaných rozměrů a předepsaného tvaru
Položka nezahrnuje:
- x</t>
  </si>
  <si>
    <t>5</t>
  </si>
  <si>
    <t>56333</t>
  </si>
  <si>
    <t>VOZOVKOVÉ VRSTVY ZE ŠTĚRKODRTI TL. DO 150MM</t>
  </si>
  <si>
    <t>ŠDA 0/32 - podkladní vstava</t>
  </si>
  <si>
    <t>ve skladbě A včetně rozšíření proti ploše krytu 92.000*1,20 = 110,400 [A]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</si>
  <si>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</si>
  <si>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b</t>
  </si>
  <si>
    <t>ochranná vrstva na pláni ŠDB 0/64</t>
  </si>
  <si>
    <t>ve skladbě A včetně rozšíření proti ploše krytu 92.000*1,30 = 119,600 [A]</t>
  </si>
  <si>
    <t>56973</t>
  </si>
  <si>
    <t>ZPEVNĚNÍ KRAJNIC ZE ŠTĚRKORDTI NEBO RECYKLOVANÉHO MATERIÁLU TL. DO 150MM</t>
  </si>
  <si>
    <t xml:space="preserve">krajnice R-mat (40 RA 0/8)  tl. 100 mm</t>
  </si>
  <si>
    <t>krajnice dle situace 10,0+5,5+7,5 = 23,000 [A]_x000d_
nezpevněná plocha za mostem 35,0 = 35,000 [B]_x000d_
Mezisoučet = 58,000 [C]</t>
  </si>
  <si>
    <t>Položka zahrnuje:
- dodání materiálu (ŠD/R-mat) v požadované kvalitě
- očištění podkladu
- uložení materiálu dle předepsaného technologického předpisu, zhutnění vrstvy v předepsané tloušťce
- zřízení vrstvy bez rozlišení šířky, pokládání vrstvy po etapách, včetně pracovních spar a spojů
- úpravu napojení, ukončení 
Položka nezahrnuje:
- postřiky, nátěry</t>
  </si>
  <si>
    <t>572123</t>
  </si>
  <si>
    <t>INFILTRAČNÍ POSTŘIK Z EMULZE DO 1,0KG/M2</t>
  </si>
  <si>
    <t>0,8 kg/m2 po vyštěpení</t>
  </si>
  <si>
    <t>pod ACP 96,6 = 96,600 [A]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</si>
  <si>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</si>
  <si>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572214</t>
  </si>
  <si>
    <t>SPOJOVACÍ POSTŘIK Z MODIFIK EMULZE DO 0,5KG/M2</t>
  </si>
  <si>
    <t>0,40 kg/m2 po vyštěpení</t>
  </si>
  <si>
    <t>pod ACO 224,0 = 224,000 [A]_x000d_
Mezisoučet = 224,000 [B]</t>
  </si>
  <si>
    <t>574B33</t>
  </si>
  <si>
    <t>ASFALTOVÝ BETON PRO OBRUSNÉ VRSTVY MODIFIK ACO 11 TL. 40MM</t>
  </si>
  <si>
    <t>ACO 11 PMB</t>
  </si>
  <si>
    <t>v ploše skladby A 92.000 = 92,000 [A]_x000d_
v ploše skladby B 112.000 = 112,000 [B]_x000d_
v ploše stupňovitého napojení 20.000 = 20,000 [C]_x000d_
Mezisoučet = 224,000 [D]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</si>
  <si>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</si>
  <si>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574E66</t>
  </si>
  <si>
    <t>ASFALTOVÝ BETON PRO PODKLADNÍ VRSTVY ACP 16+, 16S TL. 70MM</t>
  </si>
  <si>
    <t>ve skladbě A včetně rozšíření proti ploše krytu 92.000*1,05 = 96,600 [A]</t>
  </si>
  <si>
    <t>9</t>
  </si>
  <si>
    <t>Ostatní konstrukce a práce</t>
  </si>
  <si>
    <t>91355</t>
  </si>
  <si>
    <t>EVIDENČNÍ ČÍSLO MOSTU</t>
  </si>
  <si>
    <t>KUS</t>
  </si>
  <si>
    <t>ev.č. mostu 1+1 = 2,000 [A]</t>
  </si>
  <si>
    <t>Položka zahrnuje:
- štítek s evidenčním číslem mostu
- sloupek dopravní značky včetně osazení a nutných zemních prací a zabetonování
Položka nezahrnuje:
- x</t>
  </si>
  <si>
    <t>914131</t>
  </si>
  <si>
    <t>DOPRAVNÍ ZNAČKY ZÁKLADNÍ VELIKOSTI OCELOVÉ FÓLIE TŘ 2 - DODÁVKA A MONTÁŽ</t>
  </si>
  <si>
    <t>B1+E13 1+1 = 2,000 [A]_x000d_
P4+E2 1+1 = 2,000 [B]_x000d_
P2+E2 2+2 = 4,000 [C]_x000d_
Mezisoučet = 8,000 [D]</t>
  </si>
  <si>
    <t>Položka zahrnuje:
- dodávku a montáž značek v požadovaném provedení
Položka nezahrnuje:
- x</t>
  </si>
  <si>
    <t>914922</t>
  </si>
  <si>
    <t>SLOUPKY A STOJKY DZ Z OCEL TRUBEK DO PATKY MONTÁŽ S PŘESUNEM</t>
  </si>
  <si>
    <t>vjezd 1 = 1,000 [A]_x000d_
P2 1+1 = 2,000 [B]_x000d_
P4 1 = 1,000 [C]_x000d_
Mezisoučet = 4,000 [D]</t>
  </si>
  <si>
    <t>Položka zahrnuje:
- dopravu demontovaného zařízení z dočasné skládky
- osazení a montáž zařízení na místě určeném projektem
- nutnou opravu poškozených částí
Položka nezahrnuje:
- dodávku sloupku, stojky a upevňovacího zařízení</t>
  </si>
  <si>
    <t>914923</t>
  </si>
  <si>
    <t>SLOUPKY A STOJKY DZ Z OCEL TRUBEK DO PATKY DEMONTÁŽ</t>
  </si>
  <si>
    <t>stávající SDZ u mostu 1+1 = 2,000 [A]_x000d_
SDZ vjezdu 1 = 1,000 [B]_x000d_
Mezisoučet = 3,000 [C]</t>
  </si>
  <si>
    <t>Položka zahrnuje:
- odstranění, demontáž a odklizení materiálu s odvozem na předepsané místo
Položka nezahrnuje:
- x</t>
  </si>
  <si>
    <t>915111</t>
  </si>
  <si>
    <t>VODOROVNÉ DOPRAVNÍ ZNAČENÍ BARVOU HLADKÉ - DODÁVKA A POKLÁDKA</t>
  </si>
  <si>
    <t>V2b (1,5/1,5/0,25) 0,25*0,5*(10,0) = 1,250 [A]_x000d_
V4 (0,25) 0,25*(9,0+35,0+33,0) = 19,250 [B]_x000d_
Mezisoučet = 20,500 [C]</t>
  </si>
  <si>
    <t>Položka zahrnuje:
- dodání a pokládku nátěrového materiálu
- předznačení a reflexní úpravu
Položka nezahrnuje:
- x
Způsob měření:
- měří se pouze natíraná plocha</t>
  </si>
  <si>
    <t>919112</t>
  </si>
  <si>
    <t>ŘEZÁNÍ ASFALTOVÉHO KRYTU VOZOVEK TL DO 100MM</t>
  </si>
  <si>
    <t>dle situace - v napojení na stávající stav 3,5+3,0+3,5 = 10,000 [A]_x000d_
Mezisoučet = 10,000 [B]</t>
  </si>
  <si>
    <t>Položka zahrnuje:
- řezání vozovkové vrstvy v předepsané tloušťce
- spotřeba vody
Položka nezahrnuje:
- x</t>
  </si>
  <si>
    <t>931324</t>
  </si>
  <si>
    <t>TĚSNĚNÍ DILATAČ SPAR ASF ZÁLIVKOU MODIFIK PRŮŘ DO 400MM2</t>
  </si>
  <si>
    <t xml:space="preserve">zálivka spar ve vozovce  
zálivka za horka dle ČSN 14188 - typ N2</t>
  </si>
  <si>
    <t>Položka zahrnuje:
- dodávku a osazení předepsaného materiálu
- očištění ploch spáry před úpravou
- očištění okolí spáry po úpravě
Položka nezahrnuje:
- těsnící profil</t>
  </si>
  <si>
    <t>931326</t>
  </si>
  <si>
    <t>TĚSNĚNÍ DILATAČ SPAR ASF ZÁLIVKOU MODIFIK PRŮŘ DO 800MM2</t>
  </si>
  <si>
    <t>příčná spára u mostu 4,2+4,2 = 8,400 [A]_x000d_
Mezisoučet = 8,400 [B]</t>
  </si>
  <si>
    <t>pol. 12373 80.360*2,0 = 160,720 [A]_x000d_
pol. 12960 20.000*2,0 = 40,000 [B]_x000d_
Mezisoučet = 200,720 [C]</t>
  </si>
  <si>
    <t>015140</t>
  </si>
  <si>
    <t xml:space="preserve">POPLATKY ZA LIKVIDACI ODPADŮ NEKONTAMINOVANÝCH - 17 01 01  BETON Z DEMOLIC OBJEKTŮ, ZÁKLADŮ TV</t>
  </si>
  <si>
    <t>pol. 96616 27.547*2,5 = 68,868 [A]</t>
  </si>
  <si>
    <t>pol. 96613 9.600*2,6 = 24,960 [A]</t>
  </si>
  <si>
    <t>015760</t>
  </si>
  <si>
    <t xml:space="preserve">POPLATKY ZA LIKVIDACI ODPADŮ NEBEZPEČNÝCH - 17 06 03*  IZOLAČNÍ MATERIÁLY OBSAHUJÍCÍ NEBEZPEČNÉ LÁTKY</t>
  </si>
  <si>
    <t>dle pol. 97817 38.070*0,005 = 0,190 [A]</t>
  </si>
  <si>
    <t>029412</t>
  </si>
  <si>
    <t>OSTATNÍ POŽADAVKY - VYPRACOVÁNÍ MOSTNÍHO LISTU</t>
  </si>
  <si>
    <t>Položka zahrnuje:
- veškeré náklady spojené s objednatelem požadovanými pracemi
Položka nezahrnuje:
- x</t>
  </si>
  <si>
    <t>02953</t>
  </si>
  <si>
    <t>OSTATNÍ POŽADAVKY - HLAVNÍ MOSTNÍ PROHLÍDKA</t>
  </si>
  <si>
    <t>Položka zahrnuje :
- úkony dle ČSN 73 6221
- provedení hlavní mostní prohlídky oprávněnou fyzickou nebo právnickou osobou
- vyhotovení záznamu (protokolu), který jednoznačně definuje stav mostu
Položka nezahrnuje:
- x</t>
  </si>
  <si>
    <t>03630</t>
  </si>
  <si>
    <t>DOPRAVNÍ ZAŘÍZENÍ - AUTOJEŘÁBY</t>
  </si>
  <si>
    <t>náklady na opatření při manipulaci s prefabrikáty kvůli ztíženým prostorovým podmínkám
překládání břemen, přepatkování, ochrana konstrukcí a podzemních a nadzemních sítí apod.</t>
  </si>
  <si>
    <t>celkem opatření 1 = 1,000 [A]</t>
  </si>
  <si>
    <t>Položka zahrnuje:
- objednatelem povolené náklady na dopravní zařízení zhotovitele
Položka nezahrnuje:
- x</t>
  </si>
  <si>
    <t>11527</t>
  </si>
  <si>
    <t>PŘEV VOD NA POVRCHU POTR DN DO 1000MM NEBO ŽLAB R.O. DO 3,6M</t>
  </si>
  <si>
    <t>potrubí DN 1000, provizorní zatrubnění vodoteče v rozsahu stavby SO 201</t>
  </si>
  <si>
    <t>v prostoru SO 201 20 = 20,000 [A]</t>
  </si>
  <si>
    <t>Položka zahrnuje:
- převedení vody na povrchu
- zřízení, udržování a odstranění příslušného zařízení
Položka nezahrnuje:
- x
Způsob měření:
- převedení vody se uvádí buď průměrem potrubí (DN) nebo délkou rozvinutého obvodu žlabu (r.o.)</t>
  </si>
  <si>
    <t>12273</t>
  </si>
  <si>
    <t>ODKOPÁVKY A PROKOPÁVKY OBECNÉ TŘ. I</t>
  </si>
  <si>
    <t>Odstranění zemních hrázek provizorního zatrubnění
bez skládkovného - materiál zhotovitele</t>
  </si>
  <si>
    <t>dle pol. 17780 27.000 = 27,000 [A]</t>
  </si>
  <si>
    <t xml:space="preserve"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</si>
  <si>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12373</t>
  </si>
  <si>
    <t>ODKOP PRO SPOD STAVBU SILNIC A ŽELEZNIC TŘ. I</t>
  </si>
  <si>
    <t>výkop pro SO 201
na trvalou skládku</t>
  </si>
  <si>
    <t>za rubem opěr a křídel 5,2*8,2+4,6*8,2 = 80,360 [A]_x000d_
Mezisoučet = 80,360 [B]</t>
  </si>
  <si>
    <t>12960</t>
  </si>
  <si>
    <t>ČIŠTĚNÍ VODOTEČÍ A MELIORAČ KANÁLŮ OD NÁNOSŮ</t>
  </si>
  <si>
    <t>pročištění a reprofilace koryta v napojení stavby na stávající stav
na trvalou skládku</t>
  </si>
  <si>
    <t>koryto v rozsahu stavby + napojení na stávající stav 2,0*0,5*20,0 = 20,000 [A]_x000d_
Mezisoučet = 20,000 [B]</t>
  </si>
  <si>
    <t>17120</t>
  </si>
  <si>
    <t>ULOŽENÍ SYPANINY DO NÁSYPŮ A NA SKLÁDKY BEZ ZHUTNĚNÍ</t>
  </si>
  <si>
    <t>pol. 12373 80.360 = 80,360 [A]_x000d_
pol. 12273 27.000 = 27,000 [B]_x000d_
Mezisoučet = 107,360 [C]</t>
  </si>
  <si>
    <t xml:space="preserve"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</si>
  <si>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17180</t>
  </si>
  <si>
    <t>ULOŽENÍ SYPANINY DO NÁSYPŮ Z NAKUPOVANÝCH MATERIÁLŮ</t>
  </si>
  <si>
    <t>Zásypy před křídly a svahy u křídel
nenamrzavý, nesoudržný materiál podmínečně vhodný dle ČSN 736133</t>
  </si>
  <si>
    <t>kužely u křidel 1/2*3,3*1,8*4 = 11,880 [A]_x000d_
Mezisoučet = 11,880 [B]</t>
  </si>
  <si>
    <t xml:space="preserve">Položka zahrnuje:
- kompletní provedení zemní konstrukce (násypového tělesa včetně aktivní zóny)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</si>
  <si>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17780</t>
  </si>
  <si>
    <t>ZEMNÍ HRÁZKY Z NAKUPOVANÝCH MATERIÁLŮ</t>
  </si>
  <si>
    <t>v korytě na začátku a konci zatrubnění - těsněná sypaná hrázka, dvojitá těsněná záporová stěna nebo val z žoků vyplněných např. pískem</t>
  </si>
  <si>
    <t>hrázky 6,0*1,5*1,5*2 = 27,000 [A]_x000d_
Mezisoučet = 27,000 [B]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</si>
  <si>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</si>
  <si>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21331</t>
  </si>
  <si>
    <t>DRENÁŽNÍ VRSTVY Z BETONU MEZEROVITÉHO (DRENÁŽNÍHO)</t>
  </si>
  <si>
    <t>obetonování drenážního potrubí MCB-8</t>
  </si>
  <si>
    <t>část potrubí za opěrami a křídlem 6,5+5,5 = 12,000 [A]_x000d_
plocha obetonování (0,3*0,3-(3,14*0,075*0,075)) = 0,072 [B]_x000d_
celkem a*b = 0,864 [C]</t>
  </si>
  <si>
    <t>Položka zahrnuje:
- dodávku předepsaného materiálu pro drenážní vrstvu, včetně mimostaveništní a vnitrostaveništní dopravy
- provedení drenážní vrstvy předepsaných rozměrů a předepsaného tvaru
Položka nezahrnuje:
- x</t>
  </si>
  <si>
    <t>22694</t>
  </si>
  <si>
    <t>ZÁPOROVÉ PAŽENÍ Z KOVU DOČASNÉ</t>
  </si>
  <si>
    <t>dočasné pažení stavební jámy - osazení a odstranění</t>
  </si>
  <si>
    <t>pažení směrem k provizornímu přemostění (6+5)*6,0 = 66,000 [A]_x000d_
HEB 160 a*43,1/1000 = 2,845 [B]</t>
  </si>
  <si>
    <t>Položka zahrnuje:
- opotřebení ocelových zápor
- jejich osazení do připravených vrtů včetně zabetonování konců a obsypu, případně jejich zaberanění ,
- odstranění.
Položka nezahrnuje:
- vrty
Způsob měření:
- ocelová převázka se započítává do výsledné hmotnosti</t>
  </si>
  <si>
    <t>22695A</t>
  </si>
  <si>
    <t>VÝDŘEVA ZÁPOROVÉHO PAŽENÍ DOČASNÁ (PLOCHA)</t>
  </si>
  <si>
    <t>výdřeva pažení - fošny min. 60 mm včetně vyklínování</t>
  </si>
  <si>
    <t>pažená pohledová plocha z výkopů (4,0+2,0+3,0)*2,5 = 22,500 [A]</t>
  </si>
  <si>
    <t xml:space="preserve">Položka zahrnuje:
- osazení pažin bez ohledu na druh
- jejich opotřebení 
-  odstranění
Položka nezahrnuje:
- x</t>
  </si>
  <si>
    <t>227841</t>
  </si>
  <si>
    <t>MIKROPILOTY KOMPLET D DO 200MM NA POVRCHU</t>
  </si>
  <si>
    <t>mikropiloty TR 108/16</t>
  </si>
  <si>
    <t>celkem mikropilot 20.000 = 20,000 [A]_x000d_
průměrná délka 7,0 = 7,000 [B]_x000d_
celkem a*b = 140,000 [C]</t>
  </si>
  <si>
    <t>Položka zahrnuje:
- kompletní práce, které jsou nutné pro předepsanou funkci mikropilot
- dodání trubek a injekčních hmot, osazení a zainjektování trubek
- včetně pomocných konstrukcí (lešení, montážní plošiny a pod.)
Položka nezahrnuje:
- vrty (uvedou se v položce 261 nebo 266).
Způsob měření:
- pod pojmem DN mikropilot se rozumí DN dříku</t>
  </si>
  <si>
    <t>26184</t>
  </si>
  <si>
    <t>VRT PRO KOTV, INJEK, MIKROPIL NA POVR TŘ III A IV D DO 200MM</t>
  </si>
  <si>
    <t>vrty pro mikropiloty</t>
  </si>
  <si>
    <t>Položka zahrnuje:
- přemístění, montáž a demontáž vrtných souprav
- svislou dopravu zeminy z vrtu
- vodorovnou dopravu zeminy bez uložení na skládku
- případně nutné pažení dočasné (včetně odpažení) i trvalé
Položka nezahrnuje:
- x</t>
  </si>
  <si>
    <t>264215</t>
  </si>
  <si>
    <t>VRTY PRO PILOTY TŘ. II D DO 300MM</t>
  </si>
  <si>
    <t>vrty pro zápory - ve třídě II
včetně odvozu vyvrtané zeminy, jejího uložení na skládce určené zhotovitelem a poplatku za skládku</t>
  </si>
  <si>
    <t>pro zápory (6+5)*5,0 = 55,000 [A]_x000d_
50% ve třídě II a*0,50 = 27,500 [B]</t>
  </si>
  <si>
    <t xml:space="preserve">Položka zahrnuje:
- zřízení vrtu, svislou a vodorovnou dopravu zeminy bez uložení na skládku, vrtací práce zapaž. i nepaž. vrtu
- čerpání vody z vrtu, vyčištění vrtu
- zabezpečení vrtacích prací
- dopravu, nájem, provoz a přemístění, montáž a demontáž vrtacích zařízení a dalších mechanismů
- lešení a podpěrné konstrukce pro práci a manipulaci s vrtacím zařízení a dalších mechanismů
- vrtací plošiny vč. zemních prací, zpevnění, odvodnění a pod.
- v případě zapažení dočasnými pažnicemi jejich opotřebení
- v případě zapažení suspenzí veškeré hospodaření s ní
Položka nezahrnuje:
-  zapažení trvalými pažnicemi
-  uložení zeminy na skládku a poplatek za skládku
Způsob měření:
- do délky vrtu se nezapočítává  hluché vrtání</t>
  </si>
  <si>
    <t>264415</t>
  </si>
  <si>
    <t>VRTY PRO PILOTY TŘ. IV D DO 300MM</t>
  </si>
  <si>
    <t>vrty pro zápory - ve třídě IV
včetně odvozu vyvrtané zeminy, jejího uložení na skládce určené zhotovitelem a poplatku za skládku</t>
  </si>
  <si>
    <t>pro zápory (6+5)*5,0 = 55,000 [A]_x000d_
50% ve třídě IV a*0,50 = 27,500 [B]</t>
  </si>
  <si>
    <t>281451</t>
  </si>
  <si>
    <t>INJEKTOVÁNÍ NÍZKOTLAKÉ Z CEMENTOVÉ MALTY NA POVRCHU</t>
  </si>
  <si>
    <t>injektáž pat záporového pažení</t>
  </si>
  <si>
    <t>délka injektovaných částí vrtů (6+5)*3,0 = 33,000 [A]_x000d_
objem injektáže a kotevní oblasti a*3,14*0,3*0,3 = 9,326 [B]</t>
  </si>
  <si>
    <t>Položka zahrnuje:
- kompletní práce, které jsou nutné pro předepsanou funkci injektáže (statickou, těsnící a pod.). 
- vodní tlakové zkoušky před a po injektáži.
- veškerý materiál, výrobky a polotovary, včetně mimostaveništní a vnitrostaveništní dopravy (rovněž přesuny), včetně naložení a složení, případně s uložením.
Položka nezahrnuje:
- zřízení vrtů (vykazují se položkami 261, 262)</t>
  </si>
  <si>
    <t>3</t>
  </si>
  <si>
    <t>Svislé konstrukce</t>
  </si>
  <si>
    <t>333325</t>
  </si>
  <si>
    <t>MOSTNÍ OPĚRY A KŘÍDLA ZE ŽELEZOVÉHO BETONU DO C30/37</t>
  </si>
  <si>
    <t>monolitické úložné prahy - C30/37 XF2 XC4 XD1</t>
  </si>
  <si>
    <t>opěra konstantní průřez 2,0*4,2*2 = 16,800 [A]_x000d_
boční křídla 1,3*2,1*0,4*4 = 4,368 [B]_x000d_
Mezisoučet = 21,168 [D]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</si>
  <si>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dodání a osazení výztuže</t>
  </si>
  <si>
    <t>333365</t>
  </si>
  <si>
    <t>VÝZTUŽ MOSTNÍCH OPĚR A KŘÍDEL Z OCELI 10505, B500B</t>
  </si>
  <si>
    <t>dle pol. 333325 21.168*0,150 = 3,175 [A]</t>
  </si>
  <si>
    <t>Položka zahrnuje:
-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
Položka nezahrnuje:
- x</t>
  </si>
  <si>
    <t>4</t>
  </si>
  <si>
    <t>Vodorovné konstrukce</t>
  </si>
  <si>
    <t>421125</t>
  </si>
  <si>
    <t>MOSTNÍ NOSNÉ DESKOVÉ KONSTR Z DÍLCŮ ŽELBET DO C30/37</t>
  </si>
  <si>
    <t>prefabrikovaná deska mostu - kompletní dílec včetně výztuže_x000d_
výroba včetně dopravy a montáže</t>
  </si>
  <si>
    <t>mostovka konstantní průřez 2,0*7,9 = 15,800 [A]_x000d_
zesílení v podporách 1,05*0,25*4,0*2 = 2,100 [B]_x000d_
přesahy říms na přechodové oblasti 0,750*0,5*2,0*4 = 3,000 [C]_x000d_
Mezisoučet = 20,900 [D]</t>
  </si>
  <si>
    <t xml:space="preserve">Položka zahrnuje:
- dodání  dílce  požadovaného  tvaru  a  vlastností,  jeho  skladování,  doprava  a  osazení  do  definitivní polohy, včetně komplexní technologie výroby a montáže dílců, ošetření a ochrana dílců,
- u dílců železobetonových a předpjatých veškerá výztuž, případně i tuhé kovové prvky a závěsná oka,
- úpravy a zařízení pro uložení a transport dílce,
- veškeré požadované úpravy dílců, včetně doplňkových konstrukcí a vybavení,
- sestavení dílce na stavbě včetně montážních zařízení, plošin a prahů a pod.,
- výplň, těsnění a tmelení spár a spojů,
- očištění a ošetření úložných ploch,
- zednické výpomoce pro montáž dílců,
- označení dílce výrobním štítkem nebo jiným způsobem,
- úpravy dílce pro dodržení požadované přesnosti jeho osazení, včetně případných měření,
- veškerá zařízení pro zajištění stability v každém okamžiku,
- další práce dané případně specifikací k příslušnému prefabrik. dílci (úprava pohledových ploch, příp. rubových ploch, osazení měřících zařízení, zkoušení a měření dílců a pod.).
Položka nezahrnuje:
- x</t>
  </si>
  <si>
    <t>451112</t>
  </si>
  <si>
    <t>PODKL A VÝPLŇ VRSTVY Z DÍLCŮ BETON DO C12/15</t>
  </si>
  <si>
    <t>podkladní beton</t>
  </si>
  <si>
    <t>betonová výplň za rubem opěr 2,2*5,2*0,2*2*1,2 = 5,491 [A]</t>
  </si>
  <si>
    <t xml:space="preserve">Položka zahrnuje:
- dodání  dílce  požadovaného  tvaru  a  vlastností,  jeho  skladování,  doprava  a  osazení  do  definitivní polohy, včetně komplexní technologie výroby a montáže dílců, ošetření a ochrana dílců,
- u dílců betonových  tuhé kovové prvky a závěsná oka,
- úpravy a zařízení pro uložení a transport dílce,
- veškeré požadované úpravy dílců, včetně doplňkových konstrukcí a vybavení,
- sestavení dílce na stavbě včetně montážních zařízení, plošin a prahů a pod.,
- výplň, těsnění a tmelení spár a spojů,
- očištění a ošetření úložných ploch,
- zednické výpomoce pro montáž dílců,
- označení dílce výrobním štítkem nebo jiným způsobem,
- úpravy dílce pro dodržení požadované přesnosti jeho osazení, včetně případných měření,
- veškerá zařízení pro zajištění stability v každém okamžiku,
- další práce dané případně specifikací k příslušnému prefabrik. dílci (úprava pohledových ploch, příp. rubových ploch, osazení měřících zařízení, zkoušení a měření dílců a pod.).
Položka  nezahrnuje:
- x</t>
  </si>
  <si>
    <t>45131A</t>
  </si>
  <si>
    <t>PODKLADNÍ A VÝPLŇOVÉ VRSTVY Z PROSTÉHO BETONU C20/25</t>
  </si>
  <si>
    <t>lože pod dlažbu včetně opěrných patek C 20/25n XF3</t>
  </si>
  <si>
    <t>koryto mezi prahy (38,5*1,2+9,0*1,2+7,0*1,5+4,0*1,5) = 73,500 [A]_x000d_
přechody z říms včetně přelivu 4*1,5 = 6,000 [B]_x000d_
průměrná tloušťka 0,10 = 0,100 [C]_x000d_
celkem včetně lemů, vyrovnávek (a+b)*c*1,20 = 9,540 [D]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</si>
  <si>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</si>
  <si>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457312</t>
  </si>
  <si>
    <t>VYROVNÁVACÍ A SPÁDOVÝ PROSTÝ BETON C12/15</t>
  </si>
  <si>
    <t>podkl. spád beton pod drenáží - těsnící vrstva</t>
  </si>
  <si>
    <t>podkladní spádový beton za rubem 0,60*0,15*4,0*2*1,2 = 0,864 [A]_x000d_
Mezisoučet = 0,864 [C]</t>
  </si>
  <si>
    <t>45734</t>
  </si>
  <si>
    <t>VYROVNÁVACÍ A SPÁD BETON ZVLÁŠTNÍ (PLASTBETON)</t>
  </si>
  <si>
    <t>polymermalta v detailu uložení desky</t>
  </si>
  <si>
    <t>uložení (0,150+0,20+0,150)*0,02*4,5*2*1,20 = 0,108 [A]</t>
  </si>
  <si>
    <t>Položka zahrnuje:
- dodání zvláštního betonu (plastbetonu) předepsané kvality
- jeho rozprostření v předepsané tloušťce a v předepsaném tvaru
Položka nezahrnuje:
- x</t>
  </si>
  <si>
    <t>458523</t>
  </si>
  <si>
    <t>VÝPLŇ ZA OPĚRAMI A ZDMI Z KAMENIVA DRCENÉHO, INDEX ZHUTNĚNÍ ID DO 0,9</t>
  </si>
  <si>
    <t>přechodové klíny, zásypy za rubem - ŠD 0-32</t>
  </si>
  <si>
    <t>nad úrovní těsnící vrstvy po úrověň pláně (3,1*8,2+2,9*8,2) = 49,200 [A]_x000d_
Mezisoučet = 49,200 [B]</t>
  </si>
  <si>
    <t>Položka zahrnuje:
- dodávku předepsaného kameniva
- mimostaveništní a vnitrostaveništní dopravu a jeho uložení
- není-li v zadávací dokumentaci uvedeno jinak, jedná se o nakupovaný materiál
Položka nezahrnuje:
- x</t>
  </si>
  <si>
    <t>46251</t>
  </si>
  <si>
    <t>ZÁHOZ Z LOMOVÉHO KAMENE</t>
  </si>
  <si>
    <t>záhozová patka z lomového kamene s proštěrkováním a urovnáním viditelných ploch</t>
  </si>
  <si>
    <t>lokální doplnění a opravy v korytě 5,0 = 5,000 [A]</t>
  </si>
  <si>
    <t xml:space="preserve">Položka zahrnuje:
- dodávku a zához lomového kamene předepsané frakce
-  včetně mimostaveništní a vnitrostaveništní dopravy
- není-li v zadávací dokumentaci uvedeno jinak, jedná se o nakupovaný materiál
Položka nezahrnuje:
- x</t>
  </si>
  <si>
    <t>465512</t>
  </si>
  <si>
    <t>DLAŽBY Z LOMOVÉHO KAMENE NA MC</t>
  </si>
  <si>
    <t>lomový kámen do bet. lože - spárování MC25 XF4
lože viz položka 45131A</t>
  </si>
  <si>
    <t>opevnění koryta (38,5*1,2+9,0*1,2+7,0*1,5+4,0*1,5) = 73,500 [A]_x000d_
přechody z říms včetně přelivu 1,5*4 = 6,000 [B]_x000d_
průměrná tloušťka 0,20 = 0,200 [C]_x000d_
celkem včetně lemů, vyrovnávek (a+b)*c = 15,900 [D]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</si>
  <si>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Položka nezahrnuje:
- podklad pod dlažbu, vykazuje se samostatně položkami SD 45</t>
  </si>
  <si>
    <t>467315</t>
  </si>
  <si>
    <t>STUPNĚ A PRAHY VODNÍCH KORYT Z PROSTÉHO BETONU C30/37</t>
  </si>
  <si>
    <t>včetně zemních prací, odvozu výkopku, uložení na skládku a poplatku za skládku</t>
  </si>
  <si>
    <t>prahy v patě opevnění 0,4*1,0*(11,5+3,0+3,0+3,8) = 8,520 [A]</t>
  </si>
  <si>
    <t xml:space="preserve">Položka zahrnuje:
- nutné zemní práce (hloubení rýh apod.)
- dodání  čerstvého  betonu  (betonové  směsi)  požadované  kvality,  jeho  uložení  do požadovaného tvaru při jakékoliv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doplňkových konstrukcí a vybavení,
- úpravy povrchu pro položení požadované izolace, povlaků a nátěrů, případně vyspravení,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
Položka nezahrnuje:
- x</t>
  </si>
  <si>
    <t>7</t>
  </si>
  <si>
    <t>Přidružená stavební výroba</t>
  </si>
  <si>
    <t>711111</t>
  </si>
  <si>
    <t>IZOLACE BĚŽNÝCH KONSTRUKCÍ PROTI ZEMNÍ VLHKOSTI ASFALTOVÝMI NÁTĚRY</t>
  </si>
  <si>
    <t>Izolace zasypané části spodní stavby pouze nátěry - ALP + 2x ALN</t>
  </si>
  <si>
    <t>líc křídel a opěry k opevnění 1,7*2,0*0,5*4+2,0*0,7*4+2*0,5*4 = 16,400 [A]_x000d_
obnažené původní konstrukce - předpoklad 5,0*0,5*4+1,5*1,0*4 = 16,000 [D]_x000d_
Mezisoučet = 32,400 [E]</t>
  </si>
  <si>
    <t xml:space="preserve">Položka zahrnuje: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geotextilii</t>
  </si>
  <si>
    <t>711132</t>
  </si>
  <si>
    <t>IZOLACE BĚŽNÝCH KONSTRUKCÍ PROTI VOLNĚ STÉKAJÍCÍ VODĚ ASFALTOVÝMI PÁSY</t>
  </si>
  <si>
    <t>svislé povrchy rubu opěry a křídel - NAIP schváleného systému včetně přípravné vrstvy</t>
  </si>
  <si>
    <t>rub opěr na těsnící vrstvu (1,2+1,05+0,6+1,0)*4,0*1,1 = 16,940 [A]_x000d_
rub křídel na těsnící vrstvu (1,2+1,0)*1,1*4*1,1 = 10,648 [B]_x000d_
Mezisoučet = 27,588 [C]</t>
  </si>
  <si>
    <t>711425</t>
  </si>
  <si>
    <t>IZOLACE MOSTOVEK POD VOZOVKOU POLYMERNÍ</t>
  </si>
  <si>
    <t>přímopojížděná hydroizolace mostovky včetně protismyskové úpravy, přípravných a uzavíracích vrstev _x000d_
výměra kompletního schváleného systému</t>
  </si>
  <si>
    <t>mostovka včetně přesahů 31,5*1,10 = 34,650 [A]_x000d_
Mezisoučet = 34,650 [B]</t>
  </si>
  <si>
    <t xml:space="preserve">Položka zahrnuje:
- izolace rámových konstrukcí (mosty, propusty, kolektory)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litý asfalt, asfaltový beton</t>
  </si>
  <si>
    <t>711509</t>
  </si>
  <si>
    <t>OCHRANA IZOLACE NA POVRCHU TEXTILIÍ</t>
  </si>
  <si>
    <t>ochranná vrstva a drenážní vrstva na rubu konstrukcí - min.600g/m2, tl. 6 mm - v místě ochrany nátěry</t>
  </si>
  <si>
    <t>dle pol. 711111 32.400 = 32,400 [A]</t>
  </si>
  <si>
    <t>Položka zahrnuje:
- dodání předepsaného ochranného materiálu
- zřízení ochrany izolace
Položka nezahrnuje:
- x</t>
  </si>
  <si>
    <t>ochranná vrstva a drenážní vrstva na rubu konstrukcí - min.700g/m2, tl. 6 mm</t>
  </si>
  <si>
    <t>dle pol. 711132 27.588 = 27,588 [A]</t>
  </si>
  <si>
    <t>78382</t>
  </si>
  <si>
    <t>NÁTĚRY BETON KONSTR TYP S2 (OS-B)</t>
  </si>
  <si>
    <t>ochranný nátěr betonu</t>
  </si>
  <si>
    <t>lícové plochy římsy (0,35+0,35+0,270+0,350)*9,97*2*1,10 = 28,953 [A]_x000d_
okraj podhledu mostovky 0,5*5,81*2*1,10 = 6,391 [B]_x000d_
Mezisoučet = 35,344 [C]</t>
  </si>
  <si>
    <t>Položka zahrnuje:
- kompletní povlaky (i různobarevné)
- úprava podkladu (odmaštění, odstranění starých nátěrů a nečistot) a jeho vyspravení
- provedení nátěru předepsaným postupem a splnění všech požadavků daných technologickým předpisem
Položka nezahrnuje:
- x</t>
  </si>
  <si>
    <t>78383</t>
  </si>
  <si>
    <t>*</t>
  </si>
  <si>
    <t>NÁTĚRY BETON KONSTR TYP S4 (OS-C)</t>
  </si>
  <si>
    <t>ochranný nátěr betonu - nátěr římsy</t>
  </si>
  <si>
    <t>odrazná hrana římsy 9,97*(0,15+0,15)*2*1,10 = 6,580 [A]</t>
  </si>
  <si>
    <t>8</t>
  </si>
  <si>
    <t>Potrubí</t>
  </si>
  <si>
    <t>86644</t>
  </si>
  <si>
    <t>CHRÁNIČKY Z TRUB OCELOVÝCH DN DO 250MM</t>
  </si>
  <si>
    <t>nerezové výústky drenáží</t>
  </si>
  <si>
    <t>dle detailu PD 4*0,5 = 2,000 [A]</t>
  </si>
  <si>
    <t xml:space="preserve"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včetně případně předepsaného utěsnění konců chrániček
- položky platí pro práce prováděné v prostoru zapaženém i nezapaženém a i v kolektorech, chráničkách
- opláštění dle dokumentace a nutné opravy opláštění při jeho poškození
Položka nezahrnuje:
- x</t>
  </si>
  <si>
    <t>87533</t>
  </si>
  <si>
    <t>POTRUBÍ DREN Z TRUB PLAST DN DO 150MM</t>
  </si>
  <si>
    <t>plné potrubí v místě spojení a prostupů</t>
  </si>
  <si>
    <t>dle PD 2,0+2,0+2,0+2,0 = 8,000 [A]</t>
  </si>
  <si>
    <t xml:space="preserve"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x</t>
  </si>
  <si>
    <t>875332</t>
  </si>
  <si>
    <t>POTRUBÍ DREN Z TRUB PLAST DN DO 150MM DĚROVANÝCH</t>
  </si>
  <si>
    <t>drenážní potrubí - perforovaná část</t>
  </si>
  <si>
    <t>potrubí za opěrami a křídlem 6,5+5,5 = 12,000 [A]</t>
  </si>
  <si>
    <t>87633</t>
  </si>
  <si>
    <t>CHRÁNIČKY Z TRUB PLASTOVÝCH DN DO 150MM</t>
  </si>
  <si>
    <t>Chráničky DN 110 v převislých částech římsy a pod výběh. rampami 
korugovaná ochranná chránička</t>
  </si>
  <si>
    <t>dle PD (2,0+9,96+2,0)*2 = 27,920 [A]</t>
  </si>
  <si>
    <t xml:space="preserve"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včetně případně předepsaného utěsnění konců chrániček
- položky platí pro práce prováděné v prostoru zapaženém i nezapaženém a i v kolektorech, chráničkách
Položka nezahrnuje:
- x</t>
  </si>
  <si>
    <t>9111A3</t>
  </si>
  <si>
    <t>ZÁBRADLÍ SILNIČNÍ S VODOR MADLY - DEMONTÁŽ S PŘESUNEM</t>
  </si>
  <si>
    <t>zábradlí na mostě</t>
  </si>
  <si>
    <t>celkem 7,0+7,0 = 14,000 [A]</t>
  </si>
  <si>
    <t>Položka zahrnuje:
- demontáž a odstranění zařízení
- jeho odvoz na předepsané místo
Položka nezahrnuje:
- x</t>
  </si>
  <si>
    <t>9112B1</t>
  </si>
  <si>
    <t>ZÁBRADLÍ MOSTNÍ SE SVISLOU VÝPLNÍ - DODÁVKA A MONTÁŽ</t>
  </si>
  <si>
    <t>zábradlí na mostě včetně kotvení, PKO</t>
  </si>
  <si>
    <t>na římsách mostu 9,96+9,96 = 19,920 [A]</t>
  </si>
  <si>
    <t>Položka zahrnuje:
- kompletní dodávku všech dílů zábradlí včetně předepsané povrchové úpravy
- montáž a osazení zábradlí včetně kotvení dle zadávací dokumentace, t.j. kotevní desky, případné nivelační hmoty pod kotevní desky, kotvy a spojovací materiál, vrty a zálivku
Položka nezahrnuje:
- x</t>
  </si>
  <si>
    <t>91710</t>
  </si>
  <si>
    <t>OBRUBY Z BETONOVÝCH PALISÁD</t>
  </si>
  <si>
    <t>zajištění opevnění mezi přechodem z římsy a opevněním kuželů</t>
  </si>
  <si>
    <t>4*1,5*1,5*0,2+4*1,0*1,5*0,2+4*0,6*1,0*0,2 = 3,480 [A]</t>
  </si>
  <si>
    <t>Položka zahrnuje:
- dodání a pokládku betonových palisád o rozměrech předepsaných zadávací dokumentací
- betonové lože i boční betonovou opěrku
Položka nezahrnuje:
- x</t>
  </si>
  <si>
    <t>917223</t>
  </si>
  <si>
    <t>SILNIČNÍ A CHODNÍKOVÉ OBRUBY Z BETONOVÝCH OBRUBNÍKŮ ŠÍŘ 100MM</t>
  </si>
  <si>
    <t>bet. obrubník š. 100 mm - vnější obruba přechodů k římse</t>
  </si>
  <si>
    <t>přechody říms a lemování opěvnění 1,5+0,8+2,0+0,8+2,0+0,7+2,0+0,7 = 10,500 [A]_x000d_
lemování sklizu 1,1+2,8*1,5+1,2*1,5 = 7,100 [B]_x000d_
Mezisoučet = 17,600 [C]</t>
  </si>
  <si>
    <t>Položka zahrnuje:
- dodání a pokládku betonových obrubníků o rozměrech předepsaných zadávací dokumentací
- betonové lože i boční betonovou opěrku
Položka nezahrnuje:
- x</t>
  </si>
  <si>
    <t>917224</t>
  </si>
  <si>
    <t>SILNIČNÍ A CHODNÍKOVÉ OBRUBY Z BETONOVÝCH OBRUBNÍKŮ ŠÍŘ 150MM</t>
  </si>
  <si>
    <t>bet. silniční obrubník š. 150 mm, výškový náběh - vnitřní obruba přechodů</t>
  </si>
  <si>
    <t>přechody na římsu 2,0*4 = 8,000 [A]</t>
  </si>
  <si>
    <t>919168</t>
  </si>
  <si>
    <t>ŘEZÁNÍ KAMENNÝCH KONSTRUKCÍ TL DO 500MM</t>
  </si>
  <si>
    <t>řezání zdiva opěry</t>
  </si>
  <si>
    <t>délka spáry opěry (1,5+4,9+1,5)+(1,5+4,9+1,5) = 15,800 [A]</t>
  </si>
  <si>
    <t>Položka zahrnuje:
- řezání kamenných konstrukcí v předepsané tloušťce
- spotřeba vody
Položka nezahrnuje:
- x</t>
  </si>
  <si>
    <t>931182</t>
  </si>
  <si>
    <t>VÝPLŇ DILATAČNÍCH SPAR Z POLYSTYRENU TL 20MM</t>
  </si>
  <si>
    <t>výplň v detailu uložení desky</t>
  </si>
  <si>
    <t>výplň spáry (0,35+0,35)*4,5*2*1,20 = 7,560 [A]</t>
  </si>
  <si>
    <t>Položka zahrnuje:
- dodávku a osazení předepsaného materiálu
- očištění ploch spáry před úpravou
- očištění okolí spáry po úpravě
Položka nezahrnuje:
- x</t>
  </si>
  <si>
    <t>931334</t>
  </si>
  <si>
    <t>TĚSNĚNÍ DILATAČNÍCH SPAR POLYURETANOVÝM TMELEM PRŮŘEZU DO 400MM2</t>
  </si>
  <si>
    <t>těsnění v detailu uložení desky</t>
  </si>
  <si>
    <t>těsnění 3*4,5*2 = 27,000 [A]</t>
  </si>
  <si>
    <t>93135</t>
  </si>
  <si>
    <t>TĚSNĚNÍ DILATAČ SPAR PRYŽ PÁSKOU NEBO KRUH PROFILEM</t>
  </si>
  <si>
    <t>zatěsnění detailu uložení desky</t>
  </si>
  <si>
    <t>zatěsnění 2*4,5*2*1,20 = 21,600 [A]</t>
  </si>
  <si>
    <t>93857</t>
  </si>
  <si>
    <t>BROUŠENÍ BETON KONSTR</t>
  </si>
  <si>
    <t>příprava povrchu pro aplikaci izolace</t>
  </si>
  <si>
    <t>mostovka 32,0 = 32,000 [A]</t>
  </si>
  <si>
    <t>Položka zahrnuje:
- očištění předepsaným způsobem
- odklizení vzniklého odpadu
Položka nezahrnuje:
- x</t>
  </si>
  <si>
    <t>96613</t>
  </si>
  <si>
    <t>BOURÁNÍ KONSTRUKCÍ Z KAMENE NA MC</t>
  </si>
  <si>
    <t>na trvalou skládku</t>
  </si>
  <si>
    <t>stávající opěry a křídla 1,5*0,4*(1,5+5,0+1,5)*2 = 9,600 [A]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</si>
  <si>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</si>
  <si>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96616</t>
  </si>
  <si>
    <t>BOURÁNÍ KONSTRUKCÍ ZE ŽELEZOBETONU</t>
  </si>
  <si>
    <t>deska mostovky 7,05*4,5*0,25 = 7,931 [A]_x000d_
přibetonávky opěr 1,5*0,3*(1,5+5,0+1,5)*2 = 7,200 [B]_x000d_
základy podepření kolem opěr 0,8*0,7*(2,0+5,3+2,0)*2 = 10,416 [C]_x000d_
dobetonávky lokální 2,0 = 2,000 [D]_x000d_
Mezisoučet = 27,547 [E]</t>
  </si>
  <si>
    <t>96628</t>
  </si>
  <si>
    <t>DEMONTÁŽ KONSTRUKCÍ KOVOVÝCH V PODZEMÍ</t>
  </si>
  <si>
    <t>stávající ocelové podepření desky</t>
  </si>
  <si>
    <t>nosné rámy (1,3+5,8+1,3)*0,06*4 = 2,016 [A]_x000d_
příčky, spojovací materiál, kotvení 0,20*a = 0,403 [B]_x000d_
Mezisoučet = 2,419 [C]</t>
  </si>
  <si>
    <t>Položka zahrnuje:
- rozebrání konstrukce bez ohledu na použitou technologii
- veškeré pomocné konstrukce (lešení a pod.)
- veškerou manipulaci s vybouranou sutí a hmotami včetně uložení na skládku 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</si>
  <si>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97817</t>
  </si>
  <si>
    <t>ODSTRANĚNÍ MOSTNÍ IZOLACE</t>
  </si>
  <si>
    <t>plocha mostovky s přesahy za rub 7,05*4,5*1,2 = 38,070 [A]_x000d_
Mezisoučet = 38,070 [B]</t>
  </si>
  <si>
    <t>Položka zahrnuje:
- veškeré práce plynoucí z technologického předpisu a z platných předpisů
- veškerou manipulaci s vybouranou sutí a hmotami včetně uložení na skládku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</si>
  <si>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015130</t>
  </si>
  <si>
    <t xml:space="preserve">POPLATKY ZA LIKVIDACI ODPADŮ NEKONTAMINOVANÝCH - 17 03 02  VYBOURANÝ ASFALTOVÝ BETON BEZ DEHTU</t>
  </si>
  <si>
    <t>pol. 11333 2.000*2,4 = 4,800 [A]</t>
  </si>
  <si>
    <t>1. Položka obsahuje:_x000d_
 – veškeré poplatky provozovateli skládky, recyklační linky nebo jiného zařízení na zpracování nebo likvidaci odpadů související s převzetím, uložením, zpracováním nebo likvidací odpadu_x000d_
2. Položka neobsahuje:_x000d_
 – náklady spojené s dopravou odpadu z místa stavby na místo převzetí provozovatelem skládky, recyklační linky nebo jiného zařízení na zpracování nebo likvidaci odpadů_x000d_
3. Způsob měření:_x000d_
Tunou se rozumí hmotnost odpadu vytříděného v souladu se zákonem č. 541/2020 Sb., o nakládání s odpady, v platném znění.</t>
  </si>
  <si>
    <t>015340</t>
  </si>
  <si>
    <t xml:space="preserve">POPLATKY ZA LIKVIDACI ODPADŮ NEKONTAMINOVANÝCH - 02 01 03  PAŘEZY</t>
  </si>
  <si>
    <t>dle pol. 11223 2*3*0,80 = 4,800 [A]</t>
  </si>
  <si>
    <t>027411</t>
  </si>
  <si>
    <t>PROVIZORNÍ MOSTY - MONTÁŽ</t>
  </si>
  <si>
    <t>provizorní přemostění - délka přemostění min. 11,0 m min. volná šířka 3,50m, výhradní zatížitelnost 31 t</t>
  </si>
  <si>
    <t>027422</t>
  </si>
  <si>
    <t>PROVIZORNÍ LÁVKY - NÁJEMNÉ</t>
  </si>
  <si>
    <t>Pronájem MP po dobu stavby včetně periodických prohlídek a běžné údržby</t>
  </si>
  <si>
    <t>027423</t>
  </si>
  <si>
    <t>PROVIZORNÍ LÁVKY - DEMONTÁŽ</t>
  </si>
  <si>
    <t>02940</t>
  </si>
  <si>
    <t>OSTATNÍ POŽADAVKY - VYPRACOVÁNÍ DOKUMENTACE</t>
  </si>
  <si>
    <t>vypracování dokumentace pro stanovení přechodné úpravy včetně projednání</t>
  </si>
  <si>
    <t>HMP pro uvedení MP do provozu</t>
  </si>
  <si>
    <t>položka zahrnuje :
- úkony dle ČSN 73 6221
- provedení hlavní mostní prohlídky oprávněnou fyzickou nebo právnickou osobou
- vyhotovení záznamu (protokolu), který jednoznačně definuje stav mostu</t>
  </si>
  <si>
    <t>11120</t>
  </si>
  <si>
    <t>ODSTRANĚNÍ KŘOVIN</t>
  </si>
  <si>
    <t>odstranění křovin v ploše komunikace v a místě stavby_x000d_
likvidace štěpkováním</t>
  </si>
  <si>
    <t>provizorní komunikace 40+40 = 80,000 [A]_x000d_
kolem mostu 15+15 = 30,000 [B]_x000d_
Mezisoučet = 110,000 [C]</t>
  </si>
  <si>
    <t>odstranění křovin a stromů do průměru 100 mm_x000d_
doprava dřevin bez ohledu na vzdálenost_x000d_
spálení na hromadách nebo štěpkování</t>
  </si>
  <si>
    <t>112046</t>
  </si>
  <si>
    <t>KÁCENÍ STROMŮ D KMENE DO 0,3M S ODSTRANĚNÍM PAŘEZŮ, ODVOZ DO 12KM</t>
  </si>
  <si>
    <t>kácení v trase komunikace_x000d_
včetně řezání dřevní hmoty do tzv. metrů, včetně odvozu dřevní hmoty do 10 km dle dispozic objednatele_x000d_
včetně odvozu pařezů na skládku, uložení na skládku a poplatku za skládku_x000d_
likvidace větví štěpkováním</t>
  </si>
  <si>
    <t>vzrostlé stromy 1+1+1 = 3,000 [A]</t>
  </si>
  <si>
    <t>Kácení stromů se měří v [ks] poražených stromů (průměr stromů se měří ve výšce 1,3m nad terénem) a zahrnuje zejména:_x000d_
- poražení stromu a osekání větví_x000d_
- spálení větví na hromadách nebo štěpkování_x000d_
- dopravu a uložení kmenů, případné další práce s nimi dle pokynů zadávací dokumentace_x000d_
Odstranění pařezů se měří v [ks] vytrhaných nebo vykopaných pařezů a zahrnuje zejména:_x000d_
- vytrhání nebo vykopání pařezů_x000d_
- veškeré zemní práce spojené s odstraněním pařezů_x000d_
- dopravu a uložení pařezů, případně další práce s nimi dle pokynů zadávací dokumentace_x000d_
- zásyp jam po pařezech</t>
  </si>
  <si>
    <t>11223</t>
  </si>
  <si>
    <t>ODSTRANĚNÍ PAŘEZŮ D PŘES 0,9M</t>
  </si>
  <si>
    <t>vytržení pařezů v místě stavby a trasy provizorní komunikace</t>
  </si>
  <si>
    <t>dle situace 1+1 = 2,000 [A]</t>
  </si>
  <si>
    <t xml:space="preserve">Položka zahrnuje zejména:
- vytrhání nebo vykopání pařezů
- veškeré zemní práce spojené s odstraněním pařezů
- dopravu a uložení pařezů, případně další práce s nimi dle pokynů zadávací dokumentace
- zásyp jam po pařezech.
Položka nezahrnuje:
- x
Způsob měření:
- počet pařezů se měří v [ks] vytrhaných nebo vykopaných pařezů, průměr pařezu je uvažován dle stromu ve výšce 1,3m nad terénem, u stávajícího pařezu se stanoví jako změřený průměr vynásobený  koeficientem 1/1,38.</t>
  </si>
  <si>
    <t>11333</t>
  </si>
  <si>
    <t>ODSTRANĚNÍ PODKLADU ZPEVNĚNÝCH PLOCH S ASFALT POJIVEM</t>
  </si>
  <si>
    <t>odstranění asfaltových částí provizorní vozovky a klínů_x000d_
na trvalou skládku</t>
  </si>
  <si>
    <t>napojení a klíny (10+10)*0,10 = 2,000 [A]_x000d_
Mezisoučet = 2,000 [B]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</si>
  <si>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</si>
  <si>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11346</t>
  </si>
  <si>
    <t>ODSTRANĚNÍ KRYTU ZPEVNĚNÝCH PLOCH ZE SILNIČ DÍLCŮ (PANELŮ) VČET PODKL</t>
  </si>
  <si>
    <t>odstranění podkladních panelů včetně podkladu ze ŠD a krajnic, panely na skládku zhotovitele, podklad a krajnice na trvalou skládku_x000d_
včetně poplatku za skládku</t>
  </si>
  <si>
    <t>skladba D 162.000 = 162,000 [A]_x000d_
tloušťka celkem panely + ŠD 0,15+0,15 = 0,300 [B]_x000d_
celkem a*b = 48,600 [C]</t>
  </si>
  <si>
    <t>dle pol. 931324 9.000 = 9,000 [A]_x000d_
Mezisoučet = 9,000 [B]</t>
  </si>
  <si>
    <t>121104</t>
  </si>
  <si>
    <t>SEJMUTÍ ORNICE NEBO LESNÍ PŮDY S ODVOZEM DO 5KM</t>
  </si>
  <si>
    <t>sejmutí ornice v ploše trasy provizorní komunikace_x000d_
uložení na dočasnou skládku pro zpětné využití</t>
  </si>
  <si>
    <t>plocha 168+48 = 216,000 [A]_x000d_
průměrná tloušťka 0,20 = 0,200 [B]_x000d_
celkem a*b = 43,200 [C]</t>
  </si>
  <si>
    <t>položka zahrnuje sejmutí ornice bez ohledu na tloušťku vrstvy a její vodorovnou dopravu_x000d_
nezahrnuje uložení na trvalou skládku</t>
  </si>
  <si>
    <t>123736</t>
  </si>
  <si>
    <t>ODKOP PRO SPOD STAVBU SILNIC A ŽELEZNIC TŘ. I, ODVOZ DO 12KM</t>
  </si>
  <si>
    <t xml:space="preserve">odkop pro provizorní komunikaci a spodní stavbu provizorního přemostění mimo hlavní výkop mostu a komunikace
uložit na dočasnou skládku pro zpětné využití po odstranění komunikace  
bez poplatku za skládku</t>
  </si>
  <si>
    <t>výkop pro uložení MP - OP1 4,0*3,0*1,0*1,3 = 15,600 [A]_x000d_
výkop pro uložení MP - OP2 4,0*3,0*1,0*1,3 = 15,600 [B]_x000d_
Mezisoučet = 31,200 [C]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</si>
  <si>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</si>
  <si>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125734</t>
  </si>
  <si>
    <t>VYKOPÁVKY ZE ZEMNÍKŮ A SKLÁDEK TŘ. I, ODVOZ DO 5KM</t>
  </si>
  <si>
    <t>zpětné natěžení ornice pro rozprostření</t>
  </si>
  <si>
    <t>pol. 18230 43.200 = 43,200 [A]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</si>
  <si>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ruční vykopávky, odstranění kořenů a napadávek
- pažení, vzepření a rozepření vč. přepažování (vyjma štětových stěn)
- úpravu, ochranu a očištění dna, základové spáry, stěn a svahů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práce spojené s otvírkou zemníku</t>
  </si>
  <si>
    <t>125736</t>
  </si>
  <si>
    <t>VYKOPÁVKY ZE ZEMNÍKŮ A SKLÁDEK TŘ. I, ODVOZ DO 12KM</t>
  </si>
  <si>
    <t>zpětné natěžení zeminy na zásypy</t>
  </si>
  <si>
    <t>dle pol. 123736 31.200 = 31,200 [A]</t>
  </si>
  <si>
    <t>vytěžený materiál pro zpětné využití</t>
  </si>
  <si>
    <t>pol. 121104 43.200 = 43,200 [A]_x000d_
pol. 125736 31.200 = 31,200 [B]_x000d_
Mezisoučet = 74,400 [C]</t>
  </si>
  <si>
    <t xml:space="preserve"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</si>
  <si>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17411</t>
  </si>
  <si>
    <t>ZÁSYP JAM A RÝH ZEMINOU SE ZHUTNĚNÍM</t>
  </si>
  <si>
    <t>zpětný zásyp výkopu po provizorní komunikaci a mostu</t>
  </si>
  <si>
    <t>zpětný zásyp 31.200 = 31,200 [A]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</si>
  <si>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</si>
  <si>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v ploše panelů 162.000*1,15 = 186,300 [A]_x000d_
pod provizorní opěry 4,0*3,0*2 = 24,000 [B]_x000d_
Mezisoučet = 210,300 [C]</t>
  </si>
  <si>
    <t>položka zahrnuje úpravu pláně včetně vyrovnání výškových rozdílů. Míru zhutnění určuje projekt.</t>
  </si>
  <si>
    <t>18230</t>
  </si>
  <si>
    <t>ROZPROSTŘENÍ ORNICE V ROVINĚ</t>
  </si>
  <si>
    <t>zpětné rozprostření ornice v ploše provizorní komunikace</t>
  </si>
  <si>
    <t>v trase provizorní komunikace a napojení 168+48 = 216,000 [A]_x000d_
průměrná tloušťka 0,20 = 0,200 [B]_x000d_
celkem k sejmutí a*b = 43,200 [C]</t>
  </si>
  <si>
    <t>položka zahrnuje:
nutné přemístění ornice z dočasných skládek vzdálených do 50m
rozprostření ornice v předepsané tloušťce v rovině a ve svahu do 1:5</t>
  </si>
  <si>
    <t>18241</t>
  </si>
  <si>
    <t>ZALOŽENÍ TRÁVNÍKU RUČNÍM VÝSEVEM</t>
  </si>
  <si>
    <t>v trase provizorní komunikace a napojení 168+48 = 216,000 [A]</t>
  </si>
  <si>
    <t>Zahrnuje dodání předepsané travní směsi, její výsev na ornici, zalévání, první pokosení, to vše bez ohledu na sklon terénu</t>
  </si>
  <si>
    <t>183512</t>
  </si>
  <si>
    <t>CHEMICKÉ ODPLEVELENÍ VÝBĚROVÉ</t>
  </si>
  <si>
    <t>položka zahrnuje bodový postřik a lokální chemickou likvidace nežádoucích rostlin nebo jejích částí a zabránění jejich dalšímu růstu v omezeném prostoru</t>
  </si>
  <si>
    <t>separační geotextilie pod panely provizorní komunikace a opěry</t>
  </si>
  <si>
    <t>v ploše panelů 162.000*1,15 = 186,300 [A]_x000d_
pod provizorní opěry - předpoklad 4,0*3,0*2 = 24,000 [B]_x000d_
Mezisoučet = 210,300 [C]</t>
  </si>
  <si>
    <t>Položka zahrnuje:
- dodávku předepsané geotextilie (včetně nutných přesahů) pro drenážní vrstvu, včetně mimostaveništní a vnitrostaveništní dopravy
- provedení drenážní vrstvy předepsaných rozměrů a předepsaného tvaru</t>
  </si>
  <si>
    <t>27512</t>
  </si>
  <si>
    <t>HRANICE PODPĚRNÉ Z DÍLCŮ ŽELEZOBETONOVÝCH</t>
  </si>
  <si>
    <t>dočasná panelová rovnanina pro uložení provizorních mostů - zřízení i odstranění z inventárního materiálu zhotovitele</t>
  </si>
  <si>
    <t>provizorní opěry 4,0*3,0*0,75*2 = 18,000 [A]</t>
  </si>
  <si>
    <t xml:space="preserve">- dodání  dílce  požadovaného  tvaru  a  vlastností,  jeho  skladování,  doprava  a  osazení  do  definitivní polohy, včetně komplexní technologie výroby a montáže dílců, ošetření a ochrana dílců,
- u dílců železobetonových a předpjatých veškerá výztuž, případně i tuhé kovové prvky a závěsná oka,
- úpravy a zařízení pro uložení a transport dílce,
- veškeré požadované úpravy dílců, včetně doplňkových konstrukcí a vybavení,
- sestavení dílce na stavbě včetně montážních zařízení, plošin a prahů a pod.,
- výplň, těsnění a tmelení spár a spojů,
- očištění a ošetření úložných ploch,
- zednické výpomoce pro montáž dílců,
- označení dílce výrobním štítkem nebo jiným způsobem,
- úpravy dílce pro dodržení požadované přesnosti jeho osazení, včetně případných měření,
- veškerá zařízení pro zajištění stability v každém okamžiku,
- další práce dané případně specifikací k příslušnému prefabrik. dílci (úprava pohledových ploch, příp. rubových ploch, osazení měřících zařízení, zkoušení a měření dílců a pod.).</t>
  </si>
  <si>
    <t>451312</t>
  </si>
  <si>
    <t>PODKLADNÍ A VÝPLŇOVÉ VRSTVY Z PROSTÉHO BETONU C12/15</t>
  </si>
  <si>
    <t>podkladní beton provizorní opěry</t>
  </si>
  <si>
    <t>podkladní betony - předpoklad 4,0*3,0*0,25*2 = 6,000 [A]</t>
  </si>
  <si>
    <t xml:space="preserve">- dodání  čerstvého  betonu  (betonové  směsi)  požadované  kvality,  jeho  uložení  do požadovaného tvaru při jakékoliv hustotě výztuže, konzistenci čerstvého betonu a způsobu hutnění, ošetření a ochranu betonu,_x000d_
- zhotovení nepropustného, mrazuvzdorného betonu a betonu požadované trvanlivosti a vlastností,_x000d_
- užití potřebných přísad a technologií výroby betonu,_x000d_
- zřízení pracovních a dilatačních spar, včetně potřebných úprav, výplně, vložek, opracování, očištění a ošetření,_x000d_
- bednění  požadovaných  konstr. (i ztracené) s úpravou  dle požadované  kvality povrchu betonu, včetně odbedňovacích a odskružovacích prostředků,_x000d_
- podpěrné  konstr. (skruže) a lešení všech druhů pro bednění, uložení čerstvého betonu, výztuže a doplňkových konstr., vč. požadovaných otvorů, ochranných a bezpečnostních opatření a základů těchto konstrukcí a lešení,_x000d_
- vytvoření kotevních čel, kapes, nálitků, a sedel,_x000d_
- zřízení  všech  požadovaných  otvorů, kapes, výklenků, prostupů, dutin, drážek a pod., vč. ztížení práce a úprav  kolem nich,_x000d_
- úpravy pro osazení výztuže, doplňkových konstrukcí a vybavení,_x000d_
- úpravy povrchu pro položení požadované izolace, povlaků a nátěrů, případně vyspravení,_x000d_
- ztížení práce u kabelových a injektážních trubek a ostatních zařízení osazovaných do betonu,_x000d_
- konstrukce betonových kloubů, upevnění kotevních prvků a doplňkových konstrukcí,_x000d_
- nátěry zabraňující soudržnost betonu a bednění,_x000d_
- výplň, těsnění  a tmelení spar a spojů,_x000d_
- opatření  povrchů  betonu  izolací  proti zemní vlhkosti v částech, kde přijdou do styku se zeminou nebo kamenivem,_x000d_
- případné zřízení spojovací vrstvy u základů,_x000d_
- úpravy pro osazení zařízení ochrany konstrukce proti vlivu bludných proudů</t>
  </si>
  <si>
    <t>56330</t>
  </si>
  <si>
    <t>VOZOVKOVÉ VRSTVY ZE ŠTĚRKODRTI</t>
  </si>
  <si>
    <t>ŠD 0-32 - podkladní vrstva pod panely v rozsahu provizorních komuninací. Včetně vyrovnání nerovností, zásypů příkopů a dosypání.</t>
  </si>
  <si>
    <t>v ploše panelů s přesahy 162.000*1,15 = 186,300 [A]_x000d_
průměrná tloušťka 0,150 = 0,150 [B]_x000d_
celkem a*b = 27,945 [C]</t>
  </si>
  <si>
    <t>- dodání kameniva předepsané kvality a zrnitosti
- rozprostření a zhutnění vrstvy v předepsané tloušťce
- zřízení vrstvy bez rozlišení šířky, pokládání vrstvy po etapách
- nezahrnuje postřiky, nátěry</t>
  </si>
  <si>
    <t>56933</t>
  </si>
  <si>
    <t>ZPEVNĚNÍ KRAJNIC ZE ŠTĚRKODRTI TL. DO 150MM</t>
  </si>
  <si>
    <t>krajnice provizorní komunikace včetně rozšíření pro chodce</t>
  </si>
  <si>
    <t>plochy (22,0+5,0)*1,5 = 40,500 [A]</t>
  </si>
  <si>
    <t>- dodání kameniva předepsané kvality a zrnitosti
- rozprostření a zhutnění vrstvy v předepsané tloušťce
- zřízení vrstvy bez rozlišení šířky, pokládání vrstvy po etapách</t>
  </si>
  <si>
    <t>5774EG</t>
  </si>
  <si>
    <t>VRSTVY PRO OBNOVU A OPRAVY Z ASF BETONU ACP 16+, 16S</t>
  </si>
  <si>
    <t xml:space="preserve">ACP 16+  materiál pro napojení a klíny mezi stávající vozovkou a provizorní trasou</t>
  </si>
  <si>
    <t>- dodání směsi v požadované kvalitě_x000d_
- očištění podkladu_x000d_
- uložení směsi dle předepsaného technologického předpisu, zhutnění vrstvy v předepsané tloušťce_x000d_
- zřízení vrstvy bez rozlišení šířky, pokládání vrstvy po etapách, včetně pracovních spar a spojů_x000d_
- úpravu napojení, ukončení podél obrubníků, dilatačních zařízení, odvodňovacích proužků, odvodňovačů, vpustí, šachet a pod._x000d_
- nezahrnuje postřiky, nátěry_x000d_
- nezahrnuje těsnění podél obrubníků, dilatačních zařízení, odvodňovacích proužků, odvodňovačů, vpustí, šachet a pod._x000d_
- položka je určena pro obnovu asfaltového krytu drobných oprav a plošných rozpadů (vztahuje se na plochu jednotlivě do 10000m2). Není určena pro souvislou obnovu asfaltového krytu (ta se vykáže položkami 574*** a 575***) a pro výspravu výtluků (ta se vykáže položkami 5779**, vztahuje se na plochu jednotlivě do 10m2)._x000d_
-nezahrnuje očištění podkladu po veřejném provozu</t>
  </si>
  <si>
    <t>58301</t>
  </si>
  <si>
    <t>KRYT ZE SILNIČNÍCH DÍLCŮ (PANELŮ) TL 150MM</t>
  </si>
  <si>
    <t>provizorní komunikace - předpoklad využití inventárních prostředků zhotovitele</t>
  </si>
  <si>
    <t>plocha panelů 162.000 = 162,000 [A]</t>
  </si>
  <si>
    <t xml:space="preserve">- dodání dílců v požadované kvalitě, dodání materiálu pro předepsané  lože v tloušťce předepsané dokumentací a pro předepsanou výplň spar
- očištění podkladu
- uložení dílců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- nezahrnuje postřiky, nátěry
- nezahrnuje těsnění podél obrubníků, dilatačních zařízení, odvodňovacích proužků, odvodňovačů, vpustí, šachet a pod.</t>
  </si>
  <si>
    <t>76291</t>
  </si>
  <si>
    <t>DŘEVĚNÉ OPLOCENÍ Z ŘEZIVA</t>
  </si>
  <si>
    <t>obnova dřevěného oplocení</t>
  </si>
  <si>
    <t>obnova oplocení (20+13)*1,5 = 49,500 [A]</t>
  </si>
  <si>
    <t>- položky tesařských konstrukcí zahrnují kompletní konstrukci, včetně úprav řeziva (i impregnaci, povrchové úpravy a pod.), spojovací a ochranné prostředky, upevňovací prvky, lemování, lištování, spárování, není-li zahrnut v jiných položkách, i nátěr konstrukcí, včetně úpravy povrchu před nátěrem.</t>
  </si>
  <si>
    <t>911DC2</t>
  </si>
  <si>
    <t>SVODIDLO BETON, ÚROVEŇ ZADRŽ H2 VÝŠ 1,0M - MONTÁŽ S PŘESUNEM (BEZ DODÁVKY)</t>
  </si>
  <si>
    <t>příčné zábrany 2+2+2+2+2 = 10,000 [B]_x000d_
Mezisoučet = 10,000 [C]</t>
  </si>
  <si>
    <t>položka zahrnuje:
- dopravu demontovaného zařízení z dočasné skládky
- jeho montáž a osazení na určeném místě
- nutnou opravu poškozených částí
- případnou náhradu zničených částí
nezahrnuje podkladní vrstvu</t>
  </si>
  <si>
    <t>911DC3</t>
  </si>
  <si>
    <t>SVODIDLO BETON, ÚROVEŇ ZADRŽ H2 VÝŠ 1,0M - DEMONTÁŽ S PŘESUNEM</t>
  </si>
  <si>
    <t>dle pol. 911DC2 10.000 = 10,000 [A]</t>
  </si>
  <si>
    <t>položka zahrnuje:
- demontáž a odstranění zařízení
- jeho odvoz na předepsané místo</t>
  </si>
  <si>
    <t>911DC9</t>
  </si>
  <si>
    <t>SVODIDLO BETON, ÚROVEŇ ZADRŽ H2 VÝŠ 1,0M - NÁJEM</t>
  </si>
  <si>
    <t>MDEN</t>
  </si>
  <si>
    <t>10.000 = 10,000 [A]_x000d_
 98.000 = 98,000 [B]_x000d_
 a*b = 980,000 [C]</t>
  </si>
  <si>
    <t>položka zahrnuje denní sazbu za pronájem zařízení
počet měrných jednotek se určí jako součin délky zařízení a počtu dnů použití</t>
  </si>
  <si>
    <t>912151</t>
  </si>
  <si>
    <t>SVODNICE SAMOSTATNÁ - DODÁVKA A MONTÁŽ</t>
  </si>
  <si>
    <t>provizorní svodnice na pažení mezi stavbou a provizorní komunikací_x000d_
dodávka, montáž, demontáž_x000d_
inventární materiál zhotovitele</t>
  </si>
  <si>
    <t>svodnice dl. 4,0 m 2+1 = 3,000 [A]</t>
  </si>
  <si>
    <t>položka zahrnuje dodávku a montáž svodnice s předepsanou povrchovou úpravou, včetně nutných spojovacích prvků</t>
  </si>
  <si>
    <t>91400</t>
  </si>
  <si>
    <t>DOČASNÉ ZAKRYTÍ NEBO OTOČENÍ STÁVAJÍCÍCH DOPRAVNÍCH ZNAČEK</t>
  </si>
  <si>
    <t>4 = 4,000 [A]</t>
  </si>
  <si>
    <t>zahrnuje zakrytí dočasně neplatných svislých dopravních značek (nebo jejich částí) bez ohledu na způsob a na jejich velikost (zakrytí neprůhledným materiálem nebo otočení značky) a jeho následné odstranění</t>
  </si>
  <si>
    <t>914132</t>
  </si>
  <si>
    <t>DOPRAVNÍ ZNAČKY ZÁKLADNÍ VELIKOSTI OCELOVÉ FÓLIE TŘ 2 - MONTÁŽ S PŘEMÍSTĚNÍM</t>
  </si>
  <si>
    <t>stavba 3+3+2 = 8,000 [A]_x000d_
Mezisoučet = 8,000 [B]</t>
  </si>
  <si>
    <t>položka zahrnuje:
- dopravu demontované značky z dočasné skládky
- osazení a montáž značky na místě určeném projektem
- nutnou opravu poškozených částí
nezahrnuje dodávku značky</t>
  </si>
  <si>
    <t>914133</t>
  </si>
  <si>
    <t>DOPRAVNÍ ZNAČKY ZÁKLADNÍ VELIKOSTI OCELOVÉ FÓLIE TŘ 2 - DEMONTÁŽ</t>
  </si>
  <si>
    <t>pol. 914132 8.000 = 8,000 [A]</t>
  </si>
  <si>
    <t>Položka zahrnuje odstranění, demontáž a odklizení materiálu s odvozem na předepsané místo</t>
  </si>
  <si>
    <t>914139</t>
  </si>
  <si>
    <t>DOPRAV ZNAČKY ZÁKLAD VEL OCEL FÓLIE TŘ 2 - NÁJEMNÉ</t>
  </si>
  <si>
    <t>KSDEN</t>
  </si>
  <si>
    <t>počet značek 8.000 = 8,000 [A]_x000d_
délka nájmu 98.000 = 98,000 [B]_x000d_
 a*b = 784,000 [C]</t>
  </si>
  <si>
    <t>položka zahrnuje sazbu za pronájem dopravních značek a zařízení, počet jednotek je určen jako součin počtu značek a počtu dní použití</t>
  </si>
  <si>
    <t>914412</t>
  </si>
  <si>
    <t>DOPRAVNÍ ZNAČKY 100X150CM OCELOVÉ - MONTÁŽ S PŘEMÍSTĚNÍM</t>
  </si>
  <si>
    <t>stavba 2 = 2,000 [A]_x000d_
Mezisoučet = 2,000 [B]</t>
  </si>
  <si>
    <t>914413</t>
  </si>
  <si>
    <t>DOPRAVNÍ ZNAČKY 100X150CM OCELOVÉ - DEMONTÁŽ</t>
  </si>
  <si>
    <t>pol. 914412 2.000 = 2,000 [A]</t>
  </si>
  <si>
    <t>914419</t>
  </si>
  <si>
    <t>DOPRAV ZNAČKY 100X150CM OCEL - NÁJEMNÉ</t>
  </si>
  <si>
    <t>2.000 = 2,000 [A]_x000d_
 98.000 = 98,000 [B]_x000d_
 a*b = 196,000 [C]</t>
  </si>
  <si>
    <t>916122</t>
  </si>
  <si>
    <t>DOPRAV SVĚTLO VÝSTRAŽ SOUPRAVA 3KS - MONTÁŽ S PŘESUNEM</t>
  </si>
  <si>
    <t>souprava 3xS7</t>
  </si>
  <si>
    <t>1 souprava 3x S7 2 = 2,000 [A]</t>
  </si>
  <si>
    <t>položka zahrnuje:
- přemístění zařízení z dočasné skládky a jeho osazení a montáž na místě určeném projektem
- údržbu po celou dobu trvání funkce, náhradu zničených nebo ztracených kusů, nutnou opravu poškozených částí
- napájení z baterie včetně záložní baterie</t>
  </si>
  <si>
    <t>916123</t>
  </si>
  <si>
    <t>DOPRAV SVĚTLO VÝSTRAŽ SOUPRAVA 3KS - DEMONTÁŽ</t>
  </si>
  <si>
    <t>pol. 916122 2.000 = 2,000 [A]</t>
  </si>
  <si>
    <t>Položka zahrnuje odstranění, demontáž a odklizení zařízení s odvozem na předepsané místo</t>
  </si>
  <si>
    <t>916129</t>
  </si>
  <si>
    <t>DOPRAV SVĚTLO VÝSTRAŽ SOUPRAVA 3KS - NÁJEMNÉ</t>
  </si>
  <si>
    <t>položka zahrnuje sazbu za pronájem zařízení. Počet měrných jednotek se určí jako součin počtu zařízení a počtu dní použití.</t>
  </si>
  <si>
    <t>916322</t>
  </si>
  <si>
    <t>DOPRAVNÍ ZÁBRANY Z2 S FÓLIÍ TŘ 2 - MONTÁŽ S PŘESUNEM</t>
  </si>
  <si>
    <t>stavba 2 = 2,000 [A]</t>
  </si>
  <si>
    <t>položka zahrnuje:
- přemístění zařízení z dočasné skládky a jeho osazení a montáž na místě určeném projektem
- údržbu po celou dobu trvání funkce, náhradu zničených nebo ztracených kusů, nutnou opravu poškozených částí</t>
  </si>
  <si>
    <t>916323</t>
  </si>
  <si>
    <t>DOPRAVNÍ ZÁBRANY Z2 S FÓLIÍ TŘ 2 - DEMONTÁŽ</t>
  </si>
  <si>
    <t>pol. 916332 2.000 = 2,000 [A]</t>
  </si>
  <si>
    <t>916329</t>
  </si>
  <si>
    <t>DOPRAVNÍ ZÁBRANY Z2 S FÓLIÍ TŘ 2 - NÁJEMNÉ</t>
  </si>
  <si>
    <t>916362</t>
  </si>
  <si>
    <t>SMĚROVACÍ DESKY Z4 OBOUSTR S FÓLIÍ TŘ 2 - MONTÁŽ S PŘESUNEM</t>
  </si>
  <si>
    <t>stavba, operativní úpravy, navedení 5+5 = 10,000 [A]</t>
  </si>
  <si>
    <t>916363</t>
  </si>
  <si>
    <t>SMĚROVACÍ DESKY Z4 OBOUSTR S FÓLIÍ TŘ 2 - DEMONTÁŽ</t>
  </si>
  <si>
    <t>10.000 = 10,000 [A]</t>
  </si>
  <si>
    <t>916369</t>
  </si>
  <si>
    <t>SMĚROVACÍ DESKY Z4 OBOUSTR S FÓLIÍ TŘ 2 - NÁJEMNÉ</t>
  </si>
  <si>
    <t>916722</t>
  </si>
  <si>
    <t>UPEVŇOVACÍ KONSTR - PODKLADNÍ DESKA OD 28KG - MONTÁŽ S PŘESUNEM</t>
  </si>
  <si>
    <t>SDZ 8.000 = 8,000 [A]_x000d_
IP 2.000*2 = 4,000 [B]_x000d_
Z2 2.000*2 = 4,000 [C]_x000d_
Z4 10.000 = 10,000 [D]_x000d_
Mezisoučet = 26,000 [E]</t>
  </si>
  <si>
    <t>916723</t>
  </si>
  <si>
    <t>UPEVŇOVACÍ KONSTR - PODKLADNÍ DESKA OD 28KG - DEMONTÁŽ</t>
  </si>
  <si>
    <t>916729</t>
  </si>
  <si>
    <t>UPEVŇOVACÍ KONSTR - PODKL DESKA OD 28KG - NÁJEMNÉ</t>
  </si>
  <si>
    <t>SDZ 8.000 = 8,000 [A]_x000d_
IP 2.000*2 = 4,000 [B]_x000d_
Z2 2.000*2 = 4,000 [C]_x000d_
Z4 10.000 = 10,000 [D]_x000d_
Mezisoučet = 26,000 [E]_x000d_
 e*98.000 = 2548,000 [F]</t>
  </si>
  <si>
    <t>916732</t>
  </si>
  <si>
    <t>UPEVŇOVACÍ KONSTR - OCEL STOJAN - MONTÁŽ S PŘESUNEM</t>
  </si>
  <si>
    <t>SDZ 8.000 = 8,000 [A]_x000d_
IP 2.000*2 = 4,000 [B]_x000d_
Z2 2.000*2 = 4,000 [C]_x000d_
Mezisoučet = 16,000 [D]</t>
  </si>
  <si>
    <t>916733</t>
  </si>
  <si>
    <t>UPEVŇOVACÍ KONSTR - OCEL STOJAN - DEMONTÁŽ</t>
  </si>
  <si>
    <t>916739</t>
  </si>
  <si>
    <t>UPEVŇOVACÍ KONSTR - OCEL STOJAN - NÁJEMNÉ</t>
  </si>
  <si>
    <t>SDZ 8.000 = 8,000 [A]_x000d_
IP 2.000*2 = 4,000 [B]_x000d_
Z2 2.000*2 = 4,000 [C]_x000d_
Mezisoučet = 16,000 [D]_x000d_
 d*98.000 = 1568,000 [E]</t>
  </si>
  <si>
    <t>spára v napojení klínů na stávající vozovku</t>
  </si>
  <si>
    <t>celkem 9,0 = 9,000 [A]</t>
  </si>
  <si>
    <t>položka zahrnuje dodávku a osazení předepsaného materiálu, očištění ploch spáry před úpravou, očištění okolí spáry po úpravě_x000d_
nezahrnuje těsnící profil</t>
  </si>
  <si>
    <t>966841</t>
  </si>
  <si>
    <t>ODSTRANĚNÍ OPLOCENÍ DŘEVĚNÉHO</t>
  </si>
  <si>
    <t>demontáž původního oplocení_x000d_
uložení materiálu v oblasti stavby do 100 m</t>
  </si>
  <si>
    <t>stávající oplocení 20+13 = 33,000 [A]</t>
  </si>
  <si>
    <t>položka zahrnuje:_x000d_
- kompletní bourací práce včetně odstranění základových konstrukcí a nezbytného rozsahu zemních prací,_x000d_
- veškerou manipulaci s vybouranou sutí a hmotami včetně uložení na skládku,_x000d_
- veškeré další práce plynoucí z technologického předpisu a z platných předpisů,_x000d_
- odstranění sloupků z jiného materiálu, odstranění vrat a vrátek_x000d_
nezahrnuje poplatek za skládku, který se vykazuje v položce 0141** (s výjimkou malého množství bouraného materiálu, kde je možné poplatek zahrnout do jednotkové ceny bourání – tento fakt musí být uveden v doplňujícím textu k položce)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</si>
</sst>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1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0" fontId="4" fillId="0" borderId="1" xfId="5" applyBorder="1">
      <alignment horizontal="left" vertical="center" wrapText="1"/>
    </xf>
    <xf numFmtId="165" fontId="4" fillId="0" borderId="1" xfId="5" applyNumberFormat="1" applyBorder="1">
      <alignment horizontal="lef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6" applyFill="1" applyBorder="1">
      <alignment horizontal="left" vertical="center" wrapText="1"/>
    </xf>
    <xf numFmtId="0" fontId="6" fillId="2" borderId="0" xfId="6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6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Style" xfId="5"/>
    <cellStyle name="StavbaRozpocetHeaderStyle" xfId="6"/>
    <cellStyle name="NadpisStrukturyStyle" xfId="7"/>
    <cellStyle name="StavebniDilStyle" xfId="8"/>
    <cellStyle name="NormalBoldLeftStyle" xfId="9"/>
    <cellStyle name="NormalBoldRight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32.42578" customWidth="1"/>
    <col min="2" max="2" width="32.42578" customWidth="1"/>
    <col min="3" max="3" width="19.42578" customWidth="1"/>
    <col min="4" max="4" width="19.42578" customWidth="1"/>
    <col min="5" max="5" width="19.42578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SUM(C10:C13)</f>
        <v>0</v>
      </c>
      <c r="D6" s="3"/>
      <c r="E6" s="3"/>
    </row>
    <row r="7">
      <c r="A7" s="3"/>
      <c r="B7" s="5" t="s">
        <v>5</v>
      </c>
      <c r="C7" s="6">
        <f>SUM(E10:E13)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9" t="s">
        <v>12</v>
      </c>
      <c r="C10" s="10">
        <f>'SO 000'!I3</f>
        <v>0</v>
      </c>
      <c r="D10" s="10">
        <f>SUMIFS('SO 000'!O:O,'SO 000'!A:A,"P")</f>
        <v>0</v>
      </c>
      <c r="E10" s="10">
        <f>C10+D10</f>
        <v>0</v>
      </c>
    </row>
    <row r="11">
      <c r="A11" s="8" t="s">
        <v>13</v>
      </c>
      <c r="B11" s="9" t="s">
        <v>14</v>
      </c>
      <c r="C11" s="10">
        <f>'SO 101'!I3</f>
        <v>0</v>
      </c>
      <c r="D11" s="10">
        <f>SUMIFS('SO 101'!O:O,'SO 101'!A:A,"P")</f>
        <v>0</v>
      </c>
      <c r="E11" s="10">
        <f>C11+D11</f>
        <v>0</v>
      </c>
    </row>
    <row r="12">
      <c r="A12" s="8" t="s">
        <v>15</v>
      </c>
      <c r="B12" s="9" t="s">
        <v>16</v>
      </c>
      <c r="C12" s="10">
        <f>'SO 201'!I3</f>
        <v>0</v>
      </c>
      <c r="D12" s="10">
        <f>SUMIFS('SO 201'!O:O,'SO 201'!A:A,"P")</f>
        <v>0</v>
      </c>
      <c r="E12" s="10">
        <f>C12+D12</f>
        <v>0</v>
      </c>
    </row>
    <row r="13">
      <c r="A13" s="8" t="s">
        <v>17</v>
      </c>
      <c r="B13" s="9" t="s">
        <v>18</v>
      </c>
      <c r="C13" s="10">
        <f>'SO 901'!I3</f>
        <v>0</v>
      </c>
      <c r="D13" s="10">
        <f>SUMIFS('SO 901'!O:O,'SO 901'!A:A,"P")</f>
        <v>0</v>
      </c>
      <c r="E13" s="10">
        <f>C13+D13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0.25">
      <c r="A2" s="1"/>
      <c r="B2" s="15"/>
      <c r="C2" s="16"/>
      <c r="D2" s="16"/>
      <c r="E2" s="17" t="s">
        <v>19</v>
      </c>
      <c r="F2" s="16"/>
      <c r="G2" s="16"/>
      <c r="H2" s="16"/>
      <c r="I2" s="16"/>
      <c r="J2" s="18"/>
    </row>
    <row r="3">
      <c r="A3" s="3" t="s">
        <v>20</v>
      </c>
      <c r="B3" s="19" t="s">
        <v>21</v>
      </c>
      <c r="C3" s="20" t="s">
        <v>22</v>
      </c>
      <c r="D3" s="21"/>
      <c r="E3" s="22" t="s">
        <v>23</v>
      </c>
      <c r="F3" s="16"/>
      <c r="G3" s="16"/>
      <c r="H3" s="23" t="s">
        <v>11</v>
      </c>
      <c r="I3" s="24">
        <f>SUMIFS(I8:I39,A8:A39,"SD")</f>
        <v>0</v>
      </c>
      <c r="J3" s="18"/>
      <c r="O3">
        <v>0</v>
      </c>
      <c r="P3">
        <v>2</v>
      </c>
    </row>
    <row r="4">
      <c r="A4" s="3" t="s">
        <v>24</v>
      </c>
      <c r="B4" s="19" t="s">
        <v>25</v>
      </c>
      <c r="C4" s="20" t="s">
        <v>11</v>
      </c>
      <c r="D4" s="21"/>
      <c r="E4" s="22" t="s">
        <v>12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25" t="s">
        <v>26</v>
      </c>
      <c r="B5" s="26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/>
      <c r="J5" s="27" t="s">
        <v>34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35</v>
      </c>
      <c r="I6" s="7" t="s">
        <v>36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37</v>
      </c>
      <c r="B8" s="31"/>
      <c r="C8" s="32" t="s">
        <v>38</v>
      </c>
      <c r="D8" s="33"/>
      <c r="E8" s="30" t="s">
        <v>39</v>
      </c>
      <c r="F8" s="33"/>
      <c r="G8" s="33"/>
      <c r="H8" s="33"/>
      <c r="I8" s="34">
        <f>SUMIFS(I9:I39,A9:A39,"P")</f>
        <v>0</v>
      </c>
      <c r="J8" s="35"/>
    </row>
    <row r="9">
      <c r="A9" s="36" t="s">
        <v>40</v>
      </c>
      <c r="B9" s="36">
        <v>1</v>
      </c>
      <c r="C9" s="37" t="s">
        <v>41</v>
      </c>
      <c r="D9" s="36" t="s">
        <v>42</v>
      </c>
      <c r="E9" s="38" t="s">
        <v>43</v>
      </c>
      <c r="F9" s="39" t="s">
        <v>44</v>
      </c>
      <c r="G9" s="40">
        <v>1</v>
      </c>
      <c r="H9" s="41">
        <v>0</v>
      </c>
      <c r="I9" s="41">
        <f>ROUND(G9*H9,P4)</f>
        <v>0</v>
      </c>
      <c r="J9" s="39" t="s">
        <v>45</v>
      </c>
      <c r="O9" s="42">
        <f>I9*0.21</f>
        <v>0</v>
      </c>
      <c r="P9">
        <v>3</v>
      </c>
    </row>
    <row r="10" ht="60">
      <c r="A10" s="36" t="s">
        <v>46</v>
      </c>
      <c r="B10" s="43"/>
      <c r="C10" s="44"/>
      <c r="D10" s="44"/>
      <c r="E10" s="38" t="s">
        <v>47</v>
      </c>
      <c r="F10" s="44"/>
      <c r="G10" s="44"/>
      <c r="H10" s="44"/>
      <c r="I10" s="44"/>
      <c r="J10" s="45"/>
    </row>
    <row r="11">
      <c r="A11" s="36" t="s">
        <v>48</v>
      </c>
      <c r="B11" s="43"/>
      <c r="C11" s="44"/>
      <c r="D11" s="44"/>
      <c r="E11" s="46" t="s">
        <v>49</v>
      </c>
      <c r="F11" s="44"/>
      <c r="G11" s="44"/>
      <c r="H11" s="44"/>
      <c r="I11" s="44"/>
      <c r="J11" s="45"/>
    </row>
    <row r="12" ht="60">
      <c r="A12" s="36" t="s">
        <v>50</v>
      </c>
      <c r="B12" s="43"/>
      <c r="C12" s="44"/>
      <c r="D12" s="44"/>
      <c r="E12" s="38" t="s">
        <v>51</v>
      </c>
      <c r="F12" s="44"/>
      <c r="G12" s="44"/>
      <c r="H12" s="44"/>
      <c r="I12" s="44"/>
      <c r="J12" s="45"/>
    </row>
    <row r="13">
      <c r="A13" s="36" t="s">
        <v>40</v>
      </c>
      <c r="B13" s="36">
        <v>2</v>
      </c>
      <c r="C13" s="37" t="s">
        <v>52</v>
      </c>
      <c r="D13" s="36"/>
      <c r="E13" s="38" t="s">
        <v>53</v>
      </c>
      <c r="F13" s="39" t="s">
        <v>44</v>
      </c>
      <c r="G13" s="40">
        <v>1</v>
      </c>
      <c r="H13" s="41">
        <v>0</v>
      </c>
      <c r="I13" s="41">
        <f>ROUND(G13*H13,P4)</f>
        <v>0</v>
      </c>
      <c r="J13" s="39" t="s">
        <v>45</v>
      </c>
      <c r="O13" s="42">
        <f>I13*0.21</f>
        <v>0</v>
      </c>
      <c r="P13">
        <v>3</v>
      </c>
    </row>
    <row r="14" ht="75">
      <c r="A14" s="36" t="s">
        <v>46</v>
      </c>
      <c r="B14" s="43"/>
      <c r="C14" s="44"/>
      <c r="D14" s="44"/>
      <c r="E14" s="38" t="s">
        <v>54</v>
      </c>
      <c r="F14" s="44"/>
      <c r="G14" s="44"/>
      <c r="H14" s="44"/>
      <c r="I14" s="44"/>
      <c r="J14" s="45"/>
    </row>
    <row r="15">
      <c r="A15" s="36" t="s">
        <v>48</v>
      </c>
      <c r="B15" s="43"/>
      <c r="C15" s="44"/>
      <c r="D15" s="44"/>
      <c r="E15" s="46" t="s">
        <v>55</v>
      </c>
      <c r="F15" s="44"/>
      <c r="G15" s="44"/>
      <c r="H15" s="44"/>
      <c r="I15" s="44"/>
      <c r="J15" s="45"/>
    </row>
    <row r="16" ht="30">
      <c r="A16" s="36" t="s">
        <v>50</v>
      </c>
      <c r="B16" s="43"/>
      <c r="C16" s="44"/>
      <c r="D16" s="44"/>
      <c r="E16" s="38" t="s">
        <v>56</v>
      </c>
      <c r="F16" s="44"/>
      <c r="G16" s="44"/>
      <c r="H16" s="44"/>
      <c r="I16" s="44"/>
      <c r="J16" s="45"/>
    </row>
    <row r="17">
      <c r="A17" s="36" t="s">
        <v>40</v>
      </c>
      <c r="B17" s="36">
        <v>3</v>
      </c>
      <c r="C17" s="37" t="s">
        <v>57</v>
      </c>
      <c r="D17" s="36"/>
      <c r="E17" s="38" t="s">
        <v>58</v>
      </c>
      <c r="F17" s="39" t="s">
        <v>44</v>
      </c>
      <c r="G17" s="40">
        <v>1</v>
      </c>
      <c r="H17" s="41">
        <v>0</v>
      </c>
      <c r="I17" s="41">
        <f>ROUND(G17*H17,P4)</f>
        <v>0</v>
      </c>
      <c r="J17" s="39" t="s">
        <v>45</v>
      </c>
      <c r="O17" s="42">
        <f>I17*0.21</f>
        <v>0</v>
      </c>
      <c r="P17">
        <v>3</v>
      </c>
    </row>
    <row r="18" ht="90">
      <c r="A18" s="36" t="s">
        <v>46</v>
      </c>
      <c r="B18" s="43"/>
      <c r="C18" s="44"/>
      <c r="D18" s="44"/>
      <c r="E18" s="38" t="s">
        <v>59</v>
      </c>
      <c r="F18" s="44"/>
      <c r="G18" s="44"/>
      <c r="H18" s="44"/>
      <c r="I18" s="44"/>
      <c r="J18" s="45"/>
    </row>
    <row r="19">
      <c r="A19" s="36" t="s">
        <v>48</v>
      </c>
      <c r="B19" s="43"/>
      <c r="C19" s="44"/>
      <c r="D19" s="44"/>
      <c r="E19" s="46" t="s">
        <v>49</v>
      </c>
      <c r="F19" s="44"/>
      <c r="G19" s="44"/>
      <c r="H19" s="44"/>
      <c r="I19" s="44"/>
      <c r="J19" s="45"/>
    </row>
    <row r="20" ht="30">
      <c r="A20" s="36" t="s">
        <v>50</v>
      </c>
      <c r="B20" s="43"/>
      <c r="C20" s="44"/>
      <c r="D20" s="44"/>
      <c r="E20" s="38" t="s">
        <v>60</v>
      </c>
      <c r="F20" s="44"/>
      <c r="G20" s="44"/>
      <c r="H20" s="44"/>
      <c r="I20" s="44"/>
      <c r="J20" s="45"/>
    </row>
    <row r="21">
      <c r="A21" s="36" t="s">
        <v>40</v>
      </c>
      <c r="B21" s="36">
        <v>4</v>
      </c>
      <c r="C21" s="37" t="s">
        <v>61</v>
      </c>
      <c r="D21" s="36"/>
      <c r="E21" s="38" t="s">
        <v>62</v>
      </c>
      <c r="F21" s="39" t="s">
        <v>63</v>
      </c>
      <c r="G21" s="40">
        <v>1</v>
      </c>
      <c r="H21" s="41">
        <v>0</v>
      </c>
      <c r="I21" s="41">
        <f>ROUND(G21*H21,P4)</f>
        <v>0</v>
      </c>
      <c r="J21" s="39" t="s">
        <v>45</v>
      </c>
      <c r="O21" s="42">
        <f>I21*0.21</f>
        <v>0</v>
      </c>
      <c r="P21">
        <v>3</v>
      </c>
    </row>
    <row r="22" ht="90">
      <c r="A22" s="36" t="s">
        <v>46</v>
      </c>
      <c r="B22" s="43"/>
      <c r="C22" s="44"/>
      <c r="D22" s="44"/>
      <c r="E22" s="38" t="s">
        <v>64</v>
      </c>
      <c r="F22" s="44"/>
      <c r="G22" s="44"/>
      <c r="H22" s="44"/>
      <c r="I22" s="44"/>
      <c r="J22" s="45"/>
    </row>
    <row r="23">
      <c r="A23" s="36" t="s">
        <v>48</v>
      </c>
      <c r="B23" s="43"/>
      <c r="C23" s="44"/>
      <c r="D23" s="44"/>
      <c r="E23" s="46" t="s">
        <v>65</v>
      </c>
      <c r="F23" s="44"/>
      <c r="G23" s="44"/>
      <c r="H23" s="44"/>
      <c r="I23" s="44"/>
      <c r="J23" s="45"/>
    </row>
    <row r="24" ht="30">
      <c r="A24" s="36" t="s">
        <v>50</v>
      </c>
      <c r="B24" s="43"/>
      <c r="C24" s="44"/>
      <c r="D24" s="44"/>
      <c r="E24" s="38" t="s">
        <v>60</v>
      </c>
      <c r="F24" s="44"/>
      <c r="G24" s="44"/>
      <c r="H24" s="44"/>
      <c r="I24" s="44"/>
      <c r="J24" s="45"/>
    </row>
    <row r="25">
      <c r="A25" s="36" t="s">
        <v>40</v>
      </c>
      <c r="B25" s="36">
        <v>5</v>
      </c>
      <c r="C25" s="37" t="s">
        <v>66</v>
      </c>
      <c r="D25" s="36"/>
      <c r="E25" s="38" t="s">
        <v>67</v>
      </c>
      <c r="F25" s="39" t="s">
        <v>44</v>
      </c>
      <c r="G25" s="40">
        <v>1</v>
      </c>
      <c r="H25" s="41">
        <v>0</v>
      </c>
      <c r="I25" s="41">
        <f>ROUND(G25*H25,P4)</f>
        <v>0</v>
      </c>
      <c r="J25" s="39" t="s">
        <v>45</v>
      </c>
      <c r="O25" s="42">
        <f>I25*0.21</f>
        <v>0</v>
      </c>
      <c r="P25">
        <v>3</v>
      </c>
    </row>
    <row r="26" ht="45">
      <c r="A26" s="36" t="s">
        <v>46</v>
      </c>
      <c r="B26" s="43"/>
      <c r="C26" s="44"/>
      <c r="D26" s="44"/>
      <c r="E26" s="38" t="s">
        <v>68</v>
      </c>
      <c r="F26" s="44"/>
      <c r="G26" s="44"/>
      <c r="H26" s="44"/>
      <c r="I26" s="44"/>
      <c r="J26" s="45"/>
    </row>
    <row r="27">
      <c r="A27" s="36" t="s">
        <v>48</v>
      </c>
      <c r="B27" s="43"/>
      <c r="C27" s="44"/>
      <c r="D27" s="44"/>
      <c r="E27" s="46" t="s">
        <v>49</v>
      </c>
      <c r="F27" s="44"/>
      <c r="G27" s="44"/>
      <c r="H27" s="44"/>
      <c r="I27" s="44"/>
      <c r="J27" s="45"/>
    </row>
    <row r="28" ht="30">
      <c r="A28" s="36" t="s">
        <v>50</v>
      </c>
      <c r="B28" s="43"/>
      <c r="C28" s="44"/>
      <c r="D28" s="44"/>
      <c r="E28" s="38" t="s">
        <v>60</v>
      </c>
      <c r="F28" s="44"/>
      <c r="G28" s="44"/>
      <c r="H28" s="44"/>
      <c r="I28" s="44"/>
      <c r="J28" s="45"/>
    </row>
    <row r="29">
      <c r="A29" s="36" t="s">
        <v>40</v>
      </c>
      <c r="B29" s="36">
        <v>6</v>
      </c>
      <c r="C29" s="37" t="s">
        <v>69</v>
      </c>
      <c r="D29" s="36" t="s">
        <v>70</v>
      </c>
      <c r="E29" s="38" t="s">
        <v>71</v>
      </c>
      <c r="F29" s="39" t="s">
        <v>44</v>
      </c>
      <c r="G29" s="40">
        <v>1</v>
      </c>
      <c r="H29" s="41">
        <v>0</v>
      </c>
      <c r="I29" s="41">
        <f>ROUND(G29*H29,P4)</f>
        <v>0</v>
      </c>
      <c r="J29" s="39" t="s">
        <v>45</v>
      </c>
      <c r="O29" s="42">
        <f>I29*0.21</f>
        <v>0</v>
      </c>
      <c r="P29">
        <v>3</v>
      </c>
    </row>
    <row r="30" ht="30">
      <c r="A30" s="36" t="s">
        <v>46</v>
      </c>
      <c r="B30" s="43"/>
      <c r="C30" s="44"/>
      <c r="D30" s="44"/>
      <c r="E30" s="38" t="s">
        <v>72</v>
      </c>
      <c r="F30" s="44"/>
      <c r="G30" s="44"/>
      <c r="H30" s="44"/>
      <c r="I30" s="44"/>
      <c r="J30" s="45"/>
    </row>
    <row r="31">
      <c r="A31" s="36" t="s">
        <v>48</v>
      </c>
      <c r="B31" s="43"/>
      <c r="C31" s="44"/>
      <c r="D31" s="44"/>
      <c r="E31" s="46" t="s">
        <v>73</v>
      </c>
      <c r="F31" s="44"/>
      <c r="G31" s="44"/>
      <c r="H31" s="44"/>
      <c r="I31" s="44"/>
      <c r="J31" s="45"/>
    </row>
    <row r="32" ht="105">
      <c r="A32" s="36" t="s">
        <v>50</v>
      </c>
      <c r="B32" s="43"/>
      <c r="C32" s="44"/>
      <c r="D32" s="44"/>
      <c r="E32" s="38" t="s">
        <v>74</v>
      </c>
      <c r="F32" s="44"/>
      <c r="G32" s="44"/>
      <c r="H32" s="44"/>
      <c r="I32" s="44"/>
      <c r="J32" s="45"/>
    </row>
    <row r="33">
      <c r="A33" s="36" t="s">
        <v>40</v>
      </c>
      <c r="B33" s="36">
        <v>7</v>
      </c>
      <c r="C33" s="37" t="s">
        <v>75</v>
      </c>
      <c r="D33" s="36"/>
      <c r="E33" s="38" t="s">
        <v>76</v>
      </c>
      <c r="F33" s="39" t="s">
        <v>44</v>
      </c>
      <c r="G33" s="40">
        <v>1</v>
      </c>
      <c r="H33" s="41">
        <v>0</v>
      </c>
      <c r="I33" s="41">
        <f>ROUND(G33*H33,P4)</f>
        <v>0</v>
      </c>
      <c r="J33" s="39" t="s">
        <v>45</v>
      </c>
      <c r="O33" s="42">
        <f>I33*0.21</f>
        <v>0</v>
      </c>
      <c r="P33">
        <v>3</v>
      </c>
    </row>
    <row r="34">
      <c r="A34" s="36" t="s">
        <v>46</v>
      </c>
      <c r="B34" s="43"/>
      <c r="C34" s="44"/>
      <c r="D34" s="44"/>
      <c r="E34" s="38" t="s">
        <v>77</v>
      </c>
      <c r="F34" s="44"/>
      <c r="G34" s="44"/>
      <c r="H34" s="44"/>
      <c r="I34" s="44"/>
      <c r="J34" s="45"/>
    </row>
    <row r="35">
      <c r="A35" s="36" t="s">
        <v>48</v>
      </c>
      <c r="B35" s="43"/>
      <c r="C35" s="44"/>
      <c r="D35" s="44"/>
      <c r="E35" s="46" t="s">
        <v>49</v>
      </c>
      <c r="F35" s="44"/>
      <c r="G35" s="44"/>
      <c r="H35" s="44"/>
      <c r="I35" s="44"/>
      <c r="J35" s="45"/>
    </row>
    <row r="36" ht="75">
      <c r="A36" s="36" t="s">
        <v>50</v>
      </c>
      <c r="B36" s="43"/>
      <c r="C36" s="44"/>
      <c r="D36" s="44"/>
      <c r="E36" s="38" t="s">
        <v>78</v>
      </c>
      <c r="F36" s="44"/>
      <c r="G36" s="44"/>
      <c r="H36" s="44"/>
      <c r="I36" s="44"/>
      <c r="J36" s="45"/>
    </row>
    <row r="37">
      <c r="A37" s="36" t="s">
        <v>40</v>
      </c>
      <c r="B37" s="36">
        <v>8</v>
      </c>
      <c r="C37" s="37" t="s">
        <v>79</v>
      </c>
      <c r="D37" s="36" t="s">
        <v>42</v>
      </c>
      <c r="E37" s="38" t="s">
        <v>80</v>
      </c>
      <c r="F37" s="39" t="s">
        <v>44</v>
      </c>
      <c r="G37" s="40">
        <v>1</v>
      </c>
      <c r="H37" s="41">
        <v>0</v>
      </c>
      <c r="I37" s="41">
        <f>ROUND(G37*H37,P4)</f>
        <v>0</v>
      </c>
      <c r="J37" s="39" t="s">
        <v>45</v>
      </c>
      <c r="O37" s="42">
        <f>I37*0.21</f>
        <v>0</v>
      </c>
      <c r="P37">
        <v>3</v>
      </c>
    </row>
    <row r="38">
      <c r="A38" s="36" t="s">
        <v>46</v>
      </c>
      <c r="B38" s="43"/>
      <c r="C38" s="44"/>
      <c r="D38" s="44"/>
      <c r="E38" s="47" t="s">
        <v>42</v>
      </c>
      <c r="F38" s="44"/>
      <c r="G38" s="44"/>
      <c r="H38" s="44"/>
      <c r="I38" s="44"/>
      <c r="J38" s="45"/>
    </row>
    <row r="39" ht="75">
      <c r="A39" s="36" t="s">
        <v>50</v>
      </c>
      <c r="B39" s="48"/>
      <c r="C39" s="49"/>
      <c r="D39" s="49"/>
      <c r="E39" s="38" t="s">
        <v>81</v>
      </c>
      <c r="F39" s="49"/>
      <c r="G39" s="49"/>
      <c r="H39" s="49"/>
      <c r="I39" s="49"/>
      <c r="J39" s="50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0.25">
      <c r="A2" s="1"/>
      <c r="B2" s="15"/>
      <c r="C2" s="16"/>
      <c r="D2" s="16"/>
      <c r="E2" s="17" t="s">
        <v>19</v>
      </c>
      <c r="F2" s="16"/>
      <c r="G2" s="16"/>
      <c r="H2" s="16"/>
      <c r="I2" s="16"/>
      <c r="J2" s="18"/>
    </row>
    <row r="3">
      <c r="A3" s="3" t="s">
        <v>20</v>
      </c>
      <c r="B3" s="19" t="s">
        <v>21</v>
      </c>
      <c r="C3" s="20" t="s">
        <v>22</v>
      </c>
      <c r="D3" s="21"/>
      <c r="E3" s="22" t="s">
        <v>23</v>
      </c>
      <c r="F3" s="16"/>
      <c r="G3" s="16"/>
      <c r="H3" s="23" t="s">
        <v>13</v>
      </c>
      <c r="I3" s="24">
        <f>SUMIFS(I8:I112,A8:A112,"SD")</f>
        <v>0</v>
      </c>
      <c r="J3" s="18"/>
      <c r="O3">
        <v>0</v>
      </c>
      <c r="P3">
        <v>2</v>
      </c>
    </row>
    <row r="4">
      <c r="A4" s="3" t="s">
        <v>24</v>
      </c>
      <c r="B4" s="19" t="s">
        <v>25</v>
      </c>
      <c r="C4" s="20" t="s">
        <v>13</v>
      </c>
      <c r="D4" s="21"/>
      <c r="E4" s="22" t="s">
        <v>14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25" t="s">
        <v>26</v>
      </c>
      <c r="B5" s="26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/>
      <c r="J5" s="27" t="s">
        <v>34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35</v>
      </c>
      <c r="I6" s="7" t="s">
        <v>36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37</v>
      </c>
      <c r="B8" s="31"/>
      <c r="C8" s="32" t="s">
        <v>38</v>
      </c>
      <c r="D8" s="33"/>
      <c r="E8" s="30" t="s">
        <v>39</v>
      </c>
      <c r="F8" s="33"/>
      <c r="G8" s="33"/>
      <c r="H8" s="33"/>
      <c r="I8" s="34">
        <f>SUMIFS(I9:I16,A9:A16,"P")</f>
        <v>0</v>
      </c>
      <c r="J8" s="35"/>
    </row>
    <row r="9" ht="30">
      <c r="A9" s="36" t="s">
        <v>40</v>
      </c>
      <c r="B9" s="36">
        <v>1</v>
      </c>
      <c r="C9" s="37" t="s">
        <v>82</v>
      </c>
      <c r="D9" s="36" t="s">
        <v>42</v>
      </c>
      <c r="E9" s="38" t="s">
        <v>83</v>
      </c>
      <c r="F9" s="39" t="s">
        <v>84</v>
      </c>
      <c r="G9" s="40">
        <v>9.1999999999999993</v>
      </c>
      <c r="H9" s="41">
        <v>0</v>
      </c>
      <c r="I9" s="41">
        <f>ROUND(G9*H9,P4)</f>
        <v>0</v>
      </c>
      <c r="J9" s="39" t="s">
        <v>45</v>
      </c>
      <c r="O9" s="42">
        <f>I9*0.21</f>
        <v>0</v>
      </c>
      <c r="P9">
        <v>3</v>
      </c>
    </row>
    <row r="10">
      <c r="A10" s="36" t="s">
        <v>46</v>
      </c>
      <c r="B10" s="43"/>
      <c r="C10" s="44"/>
      <c r="D10" s="44"/>
      <c r="E10" s="47" t="s">
        <v>42</v>
      </c>
      <c r="F10" s="44"/>
      <c r="G10" s="44"/>
      <c r="H10" s="44"/>
      <c r="I10" s="44"/>
      <c r="J10" s="45"/>
    </row>
    <row r="11">
      <c r="A11" s="36" t="s">
        <v>48</v>
      </c>
      <c r="B11" s="43"/>
      <c r="C11" s="44"/>
      <c r="D11" s="44"/>
      <c r="E11" s="46" t="s">
        <v>85</v>
      </c>
      <c r="F11" s="44"/>
      <c r="G11" s="44"/>
      <c r="H11" s="44"/>
      <c r="I11" s="44"/>
      <c r="J11" s="45"/>
    </row>
    <row r="12" ht="165">
      <c r="A12" s="36" t="s">
        <v>50</v>
      </c>
      <c r="B12" s="43"/>
      <c r="C12" s="44"/>
      <c r="D12" s="44"/>
      <c r="E12" s="38" t="s">
        <v>86</v>
      </c>
      <c r="F12" s="44"/>
      <c r="G12" s="44"/>
      <c r="H12" s="44"/>
      <c r="I12" s="44"/>
      <c r="J12" s="45"/>
    </row>
    <row r="13" ht="30">
      <c r="A13" s="36" t="s">
        <v>40</v>
      </c>
      <c r="B13" s="36">
        <v>2</v>
      </c>
      <c r="C13" s="37" t="s">
        <v>87</v>
      </c>
      <c r="D13" s="36" t="s">
        <v>42</v>
      </c>
      <c r="E13" s="38" t="s">
        <v>88</v>
      </c>
      <c r="F13" s="39" t="s">
        <v>84</v>
      </c>
      <c r="G13" s="40">
        <v>62.192</v>
      </c>
      <c r="H13" s="41">
        <v>0</v>
      </c>
      <c r="I13" s="41">
        <f>ROUND(G13*H13,P4)</f>
        <v>0</v>
      </c>
      <c r="J13" s="39" t="s">
        <v>45</v>
      </c>
      <c r="O13" s="42">
        <f>I13*0.21</f>
        <v>0</v>
      </c>
      <c r="P13">
        <v>3</v>
      </c>
    </row>
    <row r="14">
      <c r="A14" s="36" t="s">
        <v>46</v>
      </c>
      <c r="B14" s="43"/>
      <c r="C14" s="44"/>
      <c r="D14" s="44"/>
      <c r="E14" s="47" t="s">
        <v>42</v>
      </c>
      <c r="F14" s="44"/>
      <c r="G14" s="44"/>
      <c r="H14" s="44"/>
      <c r="I14" s="44"/>
      <c r="J14" s="45"/>
    </row>
    <row r="15">
      <c r="A15" s="36" t="s">
        <v>48</v>
      </c>
      <c r="B15" s="43"/>
      <c r="C15" s="44"/>
      <c r="D15" s="44"/>
      <c r="E15" s="46" t="s">
        <v>89</v>
      </c>
      <c r="F15" s="44"/>
      <c r="G15" s="44"/>
      <c r="H15" s="44"/>
      <c r="I15" s="44"/>
      <c r="J15" s="45"/>
    </row>
    <row r="16" ht="165">
      <c r="A16" s="36" t="s">
        <v>50</v>
      </c>
      <c r="B16" s="43"/>
      <c r="C16" s="44"/>
      <c r="D16" s="44"/>
      <c r="E16" s="38" t="s">
        <v>86</v>
      </c>
      <c r="F16" s="44"/>
      <c r="G16" s="44"/>
      <c r="H16" s="44"/>
      <c r="I16" s="44"/>
      <c r="J16" s="45"/>
    </row>
    <row r="17">
      <c r="A17" s="30" t="s">
        <v>37</v>
      </c>
      <c r="B17" s="31"/>
      <c r="C17" s="32" t="s">
        <v>90</v>
      </c>
      <c r="D17" s="33"/>
      <c r="E17" s="30" t="s">
        <v>91</v>
      </c>
      <c r="F17" s="33"/>
      <c r="G17" s="33"/>
      <c r="H17" s="33"/>
      <c r="I17" s="34">
        <f>SUMIFS(I18:I45,A18:A45,"P")</f>
        <v>0</v>
      </c>
      <c r="J17" s="35"/>
    </row>
    <row r="18" ht="30">
      <c r="A18" s="36" t="s">
        <v>40</v>
      </c>
      <c r="B18" s="36">
        <v>3</v>
      </c>
      <c r="C18" s="37" t="s">
        <v>92</v>
      </c>
      <c r="D18" s="36"/>
      <c r="E18" s="38" t="s">
        <v>93</v>
      </c>
      <c r="F18" s="39" t="s">
        <v>94</v>
      </c>
      <c r="G18" s="40">
        <v>31.096</v>
      </c>
      <c r="H18" s="41">
        <v>0</v>
      </c>
      <c r="I18" s="41">
        <f>ROUND(G18*H18,P4)</f>
        <v>0</v>
      </c>
      <c r="J18" s="39" t="s">
        <v>45</v>
      </c>
      <c r="O18" s="42">
        <f>I18*0.21</f>
        <v>0</v>
      </c>
      <c r="P18">
        <v>3</v>
      </c>
    </row>
    <row r="19" ht="30">
      <c r="A19" s="36" t="s">
        <v>46</v>
      </c>
      <c r="B19" s="43"/>
      <c r="C19" s="44"/>
      <c r="D19" s="44"/>
      <c r="E19" s="38" t="s">
        <v>95</v>
      </c>
      <c r="F19" s="44"/>
      <c r="G19" s="44"/>
      <c r="H19" s="44"/>
      <c r="I19" s="44"/>
      <c r="J19" s="45"/>
    </row>
    <row r="20" ht="30">
      <c r="A20" s="36" t="s">
        <v>48</v>
      </c>
      <c r="B20" s="43"/>
      <c r="C20" s="44"/>
      <c r="D20" s="44"/>
      <c r="E20" s="46" t="s">
        <v>96</v>
      </c>
      <c r="F20" s="44"/>
      <c r="G20" s="44"/>
      <c r="H20" s="44"/>
      <c r="I20" s="44"/>
      <c r="J20" s="45"/>
    </row>
    <row r="21" ht="120">
      <c r="A21" s="36" t="s">
        <v>50</v>
      </c>
      <c r="B21" s="43"/>
      <c r="C21" s="44"/>
      <c r="D21" s="44"/>
      <c r="E21" s="38" t="s">
        <v>97</v>
      </c>
      <c r="F21" s="44"/>
      <c r="G21" s="44"/>
      <c r="H21" s="44"/>
      <c r="I21" s="44"/>
      <c r="J21" s="45"/>
    </row>
    <row r="22" ht="30">
      <c r="A22" s="36" t="s">
        <v>40</v>
      </c>
      <c r="B22" s="36">
        <v>4</v>
      </c>
      <c r="C22" s="37" t="s">
        <v>98</v>
      </c>
      <c r="D22" s="36"/>
      <c r="E22" s="38" t="s">
        <v>99</v>
      </c>
      <c r="F22" s="39" t="s">
        <v>94</v>
      </c>
      <c r="G22" s="40">
        <v>24.98</v>
      </c>
      <c r="H22" s="41">
        <v>0</v>
      </c>
      <c r="I22" s="41">
        <f>ROUND(G22*H22,P4)</f>
        <v>0</v>
      </c>
      <c r="J22" s="39" t="s">
        <v>45</v>
      </c>
      <c r="O22" s="42">
        <f>I22*0.21</f>
        <v>0</v>
      </c>
      <c r="P22">
        <v>3</v>
      </c>
    </row>
    <row r="23" ht="30">
      <c r="A23" s="36" t="s">
        <v>46</v>
      </c>
      <c r="B23" s="43"/>
      <c r="C23" s="44"/>
      <c r="D23" s="44"/>
      <c r="E23" s="38" t="s">
        <v>100</v>
      </c>
      <c r="F23" s="44"/>
      <c r="G23" s="44"/>
      <c r="H23" s="44"/>
      <c r="I23" s="44"/>
      <c r="J23" s="45"/>
    </row>
    <row r="24" ht="75">
      <c r="A24" s="36" t="s">
        <v>48</v>
      </c>
      <c r="B24" s="43"/>
      <c r="C24" s="44"/>
      <c r="D24" s="44"/>
      <c r="E24" s="46" t="s">
        <v>101</v>
      </c>
      <c r="F24" s="44"/>
      <c r="G24" s="44"/>
      <c r="H24" s="44"/>
      <c r="I24" s="44"/>
      <c r="J24" s="45"/>
    </row>
    <row r="25" ht="120">
      <c r="A25" s="36" t="s">
        <v>50</v>
      </c>
      <c r="B25" s="43"/>
      <c r="C25" s="44"/>
      <c r="D25" s="44"/>
      <c r="E25" s="38" t="s">
        <v>97</v>
      </c>
      <c r="F25" s="44"/>
      <c r="G25" s="44"/>
      <c r="H25" s="44"/>
      <c r="I25" s="44"/>
      <c r="J25" s="45"/>
    </row>
    <row r="26">
      <c r="A26" s="36" t="s">
        <v>40</v>
      </c>
      <c r="B26" s="36">
        <v>5</v>
      </c>
      <c r="C26" s="37" t="s">
        <v>102</v>
      </c>
      <c r="D26" s="36"/>
      <c r="E26" s="38" t="s">
        <v>103</v>
      </c>
      <c r="F26" s="39" t="s">
        <v>104</v>
      </c>
      <c r="G26" s="40">
        <v>10</v>
      </c>
      <c r="H26" s="41">
        <v>0</v>
      </c>
      <c r="I26" s="41">
        <f>ROUND(G26*H26,P4)</f>
        <v>0</v>
      </c>
      <c r="J26" s="39" t="s">
        <v>45</v>
      </c>
      <c r="O26" s="42">
        <f>I26*0.21</f>
        <v>0</v>
      </c>
      <c r="P26">
        <v>3</v>
      </c>
    </row>
    <row r="27">
      <c r="A27" s="36" t="s">
        <v>46</v>
      </c>
      <c r="B27" s="43"/>
      <c r="C27" s="44"/>
      <c r="D27" s="44"/>
      <c r="E27" s="38" t="s">
        <v>105</v>
      </c>
      <c r="F27" s="44"/>
      <c r="G27" s="44"/>
      <c r="H27" s="44"/>
      <c r="I27" s="44"/>
      <c r="J27" s="45"/>
    </row>
    <row r="28" ht="30">
      <c r="A28" s="36" t="s">
        <v>48</v>
      </c>
      <c r="B28" s="43"/>
      <c r="C28" s="44"/>
      <c r="D28" s="44"/>
      <c r="E28" s="46" t="s">
        <v>106</v>
      </c>
      <c r="F28" s="44"/>
      <c r="G28" s="44"/>
      <c r="H28" s="44"/>
      <c r="I28" s="44"/>
      <c r="J28" s="45"/>
    </row>
    <row r="29" ht="75">
      <c r="A29" s="36" t="s">
        <v>50</v>
      </c>
      <c r="B29" s="43"/>
      <c r="C29" s="44"/>
      <c r="D29" s="44"/>
      <c r="E29" s="38" t="s">
        <v>107</v>
      </c>
      <c r="F29" s="44"/>
      <c r="G29" s="44"/>
      <c r="H29" s="44"/>
      <c r="I29" s="44"/>
      <c r="J29" s="45"/>
    </row>
    <row r="30">
      <c r="A30" s="36" t="s">
        <v>40</v>
      </c>
      <c r="B30" s="36">
        <v>6</v>
      </c>
      <c r="C30" s="37" t="s">
        <v>108</v>
      </c>
      <c r="D30" s="36"/>
      <c r="E30" s="38" t="s">
        <v>109</v>
      </c>
      <c r="F30" s="39" t="s">
        <v>104</v>
      </c>
      <c r="G30" s="40">
        <v>8.4000000000000004</v>
      </c>
      <c r="H30" s="41">
        <v>0</v>
      </c>
      <c r="I30" s="41">
        <f>ROUND(G30*H30,P4)</f>
        <v>0</v>
      </c>
      <c r="J30" s="39" t="s">
        <v>45</v>
      </c>
      <c r="O30" s="42">
        <f>I30*0.21</f>
        <v>0</v>
      </c>
      <c r="P30">
        <v>3</v>
      </c>
    </row>
    <row r="31">
      <c r="A31" s="36" t="s">
        <v>46</v>
      </c>
      <c r="B31" s="43"/>
      <c r="C31" s="44"/>
      <c r="D31" s="44"/>
      <c r="E31" s="38" t="s">
        <v>110</v>
      </c>
      <c r="F31" s="44"/>
      <c r="G31" s="44"/>
      <c r="H31" s="44"/>
      <c r="I31" s="44"/>
      <c r="J31" s="45"/>
    </row>
    <row r="32" ht="30">
      <c r="A32" s="36" t="s">
        <v>48</v>
      </c>
      <c r="B32" s="43"/>
      <c r="C32" s="44"/>
      <c r="D32" s="44"/>
      <c r="E32" s="46" t="s">
        <v>111</v>
      </c>
      <c r="F32" s="44"/>
      <c r="G32" s="44"/>
      <c r="H32" s="44"/>
      <c r="I32" s="44"/>
      <c r="J32" s="45"/>
    </row>
    <row r="33" ht="75">
      <c r="A33" s="36" t="s">
        <v>50</v>
      </c>
      <c r="B33" s="43"/>
      <c r="C33" s="44"/>
      <c r="D33" s="44"/>
      <c r="E33" s="38" t="s">
        <v>107</v>
      </c>
      <c r="F33" s="44"/>
      <c r="G33" s="44"/>
      <c r="H33" s="44"/>
      <c r="I33" s="44"/>
      <c r="J33" s="45"/>
    </row>
    <row r="34">
      <c r="A34" s="36" t="s">
        <v>40</v>
      </c>
      <c r="B34" s="36">
        <v>7</v>
      </c>
      <c r="C34" s="37" t="s">
        <v>112</v>
      </c>
      <c r="D34" s="36" t="s">
        <v>42</v>
      </c>
      <c r="E34" s="38" t="s">
        <v>113</v>
      </c>
      <c r="F34" s="39" t="s">
        <v>114</v>
      </c>
      <c r="G34" s="40">
        <v>23</v>
      </c>
      <c r="H34" s="41">
        <v>0</v>
      </c>
      <c r="I34" s="41">
        <f>ROUND(G34*H34,P4)</f>
        <v>0</v>
      </c>
      <c r="J34" s="39" t="s">
        <v>45</v>
      </c>
      <c r="O34" s="42">
        <f>I34*0.21</f>
        <v>0</v>
      </c>
      <c r="P34">
        <v>3</v>
      </c>
    </row>
    <row r="35" ht="30">
      <c r="A35" s="36" t="s">
        <v>46</v>
      </c>
      <c r="B35" s="43"/>
      <c r="C35" s="44"/>
      <c r="D35" s="44"/>
      <c r="E35" s="38" t="s">
        <v>115</v>
      </c>
      <c r="F35" s="44"/>
      <c r="G35" s="44"/>
      <c r="H35" s="44"/>
      <c r="I35" s="44"/>
      <c r="J35" s="45"/>
    </row>
    <row r="36" ht="30">
      <c r="A36" s="36" t="s">
        <v>48</v>
      </c>
      <c r="B36" s="43"/>
      <c r="C36" s="44"/>
      <c r="D36" s="44"/>
      <c r="E36" s="46" t="s">
        <v>116</v>
      </c>
      <c r="F36" s="44"/>
      <c r="G36" s="44"/>
      <c r="H36" s="44"/>
      <c r="I36" s="44"/>
      <c r="J36" s="45"/>
    </row>
    <row r="37" ht="120">
      <c r="A37" s="36" t="s">
        <v>50</v>
      </c>
      <c r="B37" s="43"/>
      <c r="C37" s="44"/>
      <c r="D37" s="44"/>
      <c r="E37" s="38" t="s">
        <v>117</v>
      </c>
      <c r="F37" s="44"/>
      <c r="G37" s="44"/>
      <c r="H37" s="44"/>
      <c r="I37" s="44"/>
      <c r="J37" s="45"/>
    </row>
    <row r="38">
      <c r="A38" s="36" t="s">
        <v>40</v>
      </c>
      <c r="B38" s="36">
        <v>8</v>
      </c>
      <c r="C38" s="37" t="s">
        <v>118</v>
      </c>
      <c r="D38" s="36"/>
      <c r="E38" s="38" t="s">
        <v>119</v>
      </c>
      <c r="F38" s="39" t="s">
        <v>94</v>
      </c>
      <c r="G38" s="40">
        <v>0.78000000000000003</v>
      </c>
      <c r="H38" s="41">
        <v>0</v>
      </c>
      <c r="I38" s="41">
        <f>ROUND(G38*H38,P4)</f>
        <v>0</v>
      </c>
      <c r="J38" s="39" t="s">
        <v>45</v>
      </c>
      <c r="O38" s="42">
        <f>I38*0.21</f>
        <v>0</v>
      </c>
      <c r="P38">
        <v>3</v>
      </c>
    </row>
    <row r="39" ht="30">
      <c r="A39" s="36" t="s">
        <v>46</v>
      </c>
      <c r="B39" s="43"/>
      <c r="C39" s="44"/>
      <c r="D39" s="44"/>
      <c r="E39" s="38" t="s">
        <v>120</v>
      </c>
      <c r="F39" s="44"/>
      <c r="G39" s="44"/>
      <c r="H39" s="44"/>
      <c r="I39" s="44"/>
      <c r="J39" s="45"/>
    </row>
    <row r="40" ht="30">
      <c r="A40" s="36" t="s">
        <v>48</v>
      </c>
      <c r="B40" s="43"/>
      <c r="C40" s="44"/>
      <c r="D40" s="44"/>
      <c r="E40" s="46" t="s">
        <v>121</v>
      </c>
      <c r="F40" s="44"/>
      <c r="G40" s="44"/>
      <c r="H40" s="44"/>
      <c r="I40" s="44"/>
      <c r="J40" s="45"/>
    </row>
    <row r="41" ht="345">
      <c r="A41" s="36" t="s">
        <v>50</v>
      </c>
      <c r="B41" s="43"/>
      <c r="C41" s="44"/>
      <c r="D41" s="44"/>
      <c r="E41" s="38" t="s">
        <v>122</v>
      </c>
      <c r="F41" s="44"/>
      <c r="G41" s="44"/>
      <c r="H41" s="44"/>
      <c r="I41" s="44"/>
      <c r="J41" s="45"/>
    </row>
    <row r="42">
      <c r="A42" s="36" t="s">
        <v>40</v>
      </c>
      <c r="B42" s="36">
        <v>9</v>
      </c>
      <c r="C42" s="37" t="s">
        <v>123</v>
      </c>
      <c r="D42" s="36" t="s">
        <v>42</v>
      </c>
      <c r="E42" s="38" t="s">
        <v>124</v>
      </c>
      <c r="F42" s="39" t="s">
        <v>114</v>
      </c>
      <c r="G42" s="40">
        <v>119.59999999999999</v>
      </c>
      <c r="H42" s="41">
        <v>0</v>
      </c>
      <c r="I42" s="41">
        <f>ROUND(G42*H42,P4)</f>
        <v>0</v>
      </c>
      <c r="J42" s="39" t="s">
        <v>45</v>
      </c>
      <c r="O42" s="42">
        <f>I42*0.21</f>
        <v>0</v>
      </c>
      <c r="P42">
        <v>3</v>
      </c>
    </row>
    <row r="43">
      <c r="A43" s="36" t="s">
        <v>46</v>
      </c>
      <c r="B43" s="43"/>
      <c r="C43" s="44"/>
      <c r="D43" s="44"/>
      <c r="E43" s="47" t="s">
        <v>42</v>
      </c>
      <c r="F43" s="44"/>
      <c r="G43" s="44"/>
      <c r="H43" s="44"/>
      <c r="I43" s="44"/>
      <c r="J43" s="45"/>
    </row>
    <row r="44">
      <c r="A44" s="36" t="s">
        <v>48</v>
      </c>
      <c r="B44" s="43"/>
      <c r="C44" s="44"/>
      <c r="D44" s="44"/>
      <c r="E44" s="46" t="s">
        <v>125</v>
      </c>
      <c r="F44" s="44"/>
      <c r="G44" s="44"/>
      <c r="H44" s="44"/>
      <c r="I44" s="44"/>
      <c r="J44" s="45"/>
    </row>
    <row r="45" ht="75">
      <c r="A45" s="36" t="s">
        <v>50</v>
      </c>
      <c r="B45" s="43"/>
      <c r="C45" s="44"/>
      <c r="D45" s="44"/>
      <c r="E45" s="38" t="s">
        <v>126</v>
      </c>
      <c r="F45" s="44"/>
      <c r="G45" s="44"/>
      <c r="H45" s="44"/>
      <c r="I45" s="44"/>
      <c r="J45" s="45"/>
    </row>
    <row r="46">
      <c r="A46" s="30" t="s">
        <v>37</v>
      </c>
      <c r="B46" s="31"/>
      <c r="C46" s="32" t="s">
        <v>127</v>
      </c>
      <c r="D46" s="33"/>
      <c r="E46" s="30" t="s">
        <v>128</v>
      </c>
      <c r="F46" s="33"/>
      <c r="G46" s="33"/>
      <c r="H46" s="33"/>
      <c r="I46" s="34">
        <f>SUMIFS(I47:I50,A47:A50,"P")</f>
        <v>0</v>
      </c>
      <c r="J46" s="35"/>
    </row>
    <row r="47">
      <c r="A47" s="36" t="s">
        <v>40</v>
      </c>
      <c r="B47" s="36">
        <v>10</v>
      </c>
      <c r="C47" s="37" t="s">
        <v>129</v>
      </c>
      <c r="D47" s="36" t="s">
        <v>42</v>
      </c>
      <c r="E47" s="38" t="s">
        <v>130</v>
      </c>
      <c r="F47" s="39" t="s">
        <v>114</v>
      </c>
      <c r="G47" s="40">
        <v>119.59999999999999</v>
      </c>
      <c r="H47" s="41">
        <v>0</v>
      </c>
      <c r="I47" s="41">
        <f>ROUND(G47*H47,P4)</f>
        <v>0</v>
      </c>
      <c r="J47" s="39" t="s">
        <v>45</v>
      </c>
      <c r="O47" s="42">
        <f>I47*0.21</f>
        <v>0</v>
      </c>
      <c r="P47">
        <v>3</v>
      </c>
    </row>
    <row r="48" ht="30">
      <c r="A48" s="36" t="s">
        <v>46</v>
      </c>
      <c r="B48" s="43"/>
      <c r="C48" s="44"/>
      <c r="D48" s="44"/>
      <c r="E48" s="38" t="s">
        <v>131</v>
      </c>
      <c r="F48" s="44"/>
      <c r="G48" s="44"/>
      <c r="H48" s="44"/>
      <c r="I48" s="44"/>
      <c r="J48" s="45"/>
    </row>
    <row r="49">
      <c r="A49" s="36" t="s">
        <v>48</v>
      </c>
      <c r="B49" s="43"/>
      <c r="C49" s="44"/>
      <c r="D49" s="44"/>
      <c r="E49" s="46" t="s">
        <v>132</v>
      </c>
      <c r="F49" s="44"/>
      <c r="G49" s="44"/>
      <c r="H49" s="44"/>
      <c r="I49" s="44"/>
      <c r="J49" s="45"/>
    </row>
    <row r="50" ht="105">
      <c r="A50" s="36" t="s">
        <v>50</v>
      </c>
      <c r="B50" s="43"/>
      <c r="C50" s="44"/>
      <c r="D50" s="44"/>
      <c r="E50" s="38" t="s">
        <v>133</v>
      </c>
      <c r="F50" s="44"/>
      <c r="G50" s="44"/>
      <c r="H50" s="44"/>
      <c r="I50" s="44"/>
      <c r="J50" s="45"/>
    </row>
    <row r="51">
      <c r="A51" s="30" t="s">
        <v>37</v>
      </c>
      <c r="B51" s="31"/>
      <c r="C51" s="32" t="s">
        <v>134</v>
      </c>
      <c r="D51" s="33"/>
      <c r="E51" s="30" t="s">
        <v>14</v>
      </c>
      <c r="F51" s="33"/>
      <c r="G51" s="33"/>
      <c r="H51" s="33"/>
      <c r="I51" s="34">
        <f>SUMIFS(I52:I79,A52:A79,"P")</f>
        <v>0</v>
      </c>
      <c r="J51" s="35"/>
    </row>
    <row r="52">
      <c r="A52" s="36" t="s">
        <v>40</v>
      </c>
      <c r="B52" s="36">
        <v>11</v>
      </c>
      <c r="C52" s="37" t="s">
        <v>135</v>
      </c>
      <c r="D52" s="36" t="s">
        <v>70</v>
      </c>
      <c r="E52" s="38" t="s">
        <v>136</v>
      </c>
      <c r="F52" s="39" t="s">
        <v>114</v>
      </c>
      <c r="G52" s="40">
        <v>110.40000000000001</v>
      </c>
      <c r="H52" s="41">
        <v>0</v>
      </c>
      <c r="I52" s="41">
        <f>ROUND(G52*H52,P4)</f>
        <v>0</v>
      </c>
      <c r="J52" s="39" t="s">
        <v>45</v>
      </c>
      <c r="O52" s="42">
        <f>I52*0.21</f>
        <v>0</v>
      </c>
      <c r="P52">
        <v>3</v>
      </c>
    </row>
    <row r="53">
      <c r="A53" s="36" t="s">
        <v>46</v>
      </c>
      <c r="B53" s="43"/>
      <c r="C53" s="44"/>
      <c r="D53" s="44"/>
      <c r="E53" s="38" t="s">
        <v>137</v>
      </c>
      <c r="F53" s="44"/>
      <c r="G53" s="44"/>
      <c r="H53" s="44"/>
      <c r="I53" s="44"/>
      <c r="J53" s="45"/>
    </row>
    <row r="54">
      <c r="A54" s="36" t="s">
        <v>48</v>
      </c>
      <c r="B54" s="43"/>
      <c r="C54" s="44"/>
      <c r="D54" s="44"/>
      <c r="E54" s="46" t="s">
        <v>138</v>
      </c>
      <c r="F54" s="44"/>
      <c r="G54" s="44"/>
      <c r="H54" s="44"/>
      <c r="I54" s="44"/>
      <c r="J54" s="45"/>
    </row>
    <row r="55" ht="90">
      <c r="A55" s="36" t="s">
        <v>50</v>
      </c>
      <c r="B55" s="43"/>
      <c r="C55" s="44"/>
      <c r="D55" s="44"/>
      <c r="E55" s="38" t="s">
        <v>139</v>
      </c>
      <c r="F55" s="44"/>
      <c r="G55" s="44"/>
      <c r="H55" s="44"/>
      <c r="I55" s="44"/>
      <c r="J55" s="45"/>
    </row>
    <row r="56">
      <c r="A56" s="36" t="s">
        <v>40</v>
      </c>
      <c r="B56" s="36">
        <v>12</v>
      </c>
      <c r="C56" s="37" t="s">
        <v>135</v>
      </c>
      <c r="D56" s="36" t="s">
        <v>140</v>
      </c>
      <c r="E56" s="38" t="s">
        <v>136</v>
      </c>
      <c r="F56" s="39" t="s">
        <v>114</v>
      </c>
      <c r="G56" s="40">
        <v>119.59999999999999</v>
      </c>
      <c r="H56" s="41">
        <v>0</v>
      </c>
      <c r="I56" s="41">
        <f>ROUND(G56*H56,P4)</f>
        <v>0</v>
      </c>
      <c r="J56" s="39" t="s">
        <v>45</v>
      </c>
      <c r="O56" s="42">
        <f>I56*0.21</f>
        <v>0</v>
      </c>
      <c r="P56">
        <v>3</v>
      </c>
    </row>
    <row r="57">
      <c r="A57" s="36" t="s">
        <v>46</v>
      </c>
      <c r="B57" s="43"/>
      <c r="C57" s="44"/>
      <c r="D57" s="44"/>
      <c r="E57" s="38" t="s">
        <v>141</v>
      </c>
      <c r="F57" s="44"/>
      <c r="G57" s="44"/>
      <c r="H57" s="44"/>
      <c r="I57" s="44"/>
      <c r="J57" s="45"/>
    </row>
    <row r="58">
      <c r="A58" s="36" t="s">
        <v>48</v>
      </c>
      <c r="B58" s="43"/>
      <c r="C58" s="44"/>
      <c r="D58" s="44"/>
      <c r="E58" s="46" t="s">
        <v>142</v>
      </c>
      <c r="F58" s="44"/>
      <c r="G58" s="44"/>
      <c r="H58" s="44"/>
      <c r="I58" s="44"/>
      <c r="J58" s="45"/>
    </row>
    <row r="59" ht="90">
      <c r="A59" s="36" t="s">
        <v>50</v>
      </c>
      <c r="B59" s="43"/>
      <c r="C59" s="44"/>
      <c r="D59" s="44"/>
      <c r="E59" s="38" t="s">
        <v>139</v>
      </c>
      <c r="F59" s="44"/>
      <c r="G59" s="44"/>
      <c r="H59" s="44"/>
      <c r="I59" s="44"/>
      <c r="J59" s="45"/>
    </row>
    <row r="60" ht="30">
      <c r="A60" s="36" t="s">
        <v>40</v>
      </c>
      <c r="B60" s="36">
        <v>13</v>
      </c>
      <c r="C60" s="37" t="s">
        <v>143</v>
      </c>
      <c r="D60" s="36" t="s">
        <v>42</v>
      </c>
      <c r="E60" s="38" t="s">
        <v>144</v>
      </c>
      <c r="F60" s="39" t="s">
        <v>114</v>
      </c>
      <c r="G60" s="40">
        <v>58</v>
      </c>
      <c r="H60" s="41">
        <v>0</v>
      </c>
      <c r="I60" s="41">
        <f>ROUND(G60*H60,P4)</f>
        <v>0</v>
      </c>
      <c r="J60" s="39" t="s">
        <v>45</v>
      </c>
      <c r="O60" s="42">
        <f>I60*0.21</f>
        <v>0</v>
      </c>
      <c r="P60">
        <v>3</v>
      </c>
    </row>
    <row r="61">
      <c r="A61" s="36" t="s">
        <v>46</v>
      </c>
      <c r="B61" s="43"/>
      <c r="C61" s="44"/>
      <c r="D61" s="44"/>
      <c r="E61" s="38" t="s">
        <v>145</v>
      </c>
      <c r="F61" s="44"/>
      <c r="G61" s="44"/>
      <c r="H61" s="44"/>
      <c r="I61" s="44"/>
      <c r="J61" s="45"/>
    </row>
    <row r="62" ht="45">
      <c r="A62" s="36" t="s">
        <v>48</v>
      </c>
      <c r="B62" s="43"/>
      <c r="C62" s="44"/>
      <c r="D62" s="44"/>
      <c r="E62" s="46" t="s">
        <v>146</v>
      </c>
      <c r="F62" s="44"/>
      <c r="G62" s="44"/>
      <c r="H62" s="44"/>
      <c r="I62" s="44"/>
      <c r="J62" s="45"/>
    </row>
    <row r="63" ht="150">
      <c r="A63" s="36" t="s">
        <v>50</v>
      </c>
      <c r="B63" s="43"/>
      <c r="C63" s="44"/>
      <c r="D63" s="44"/>
      <c r="E63" s="38" t="s">
        <v>147</v>
      </c>
      <c r="F63" s="44"/>
      <c r="G63" s="44"/>
      <c r="H63" s="44"/>
      <c r="I63" s="44"/>
      <c r="J63" s="45"/>
    </row>
    <row r="64">
      <c r="A64" s="36" t="s">
        <v>40</v>
      </c>
      <c r="B64" s="36">
        <v>14</v>
      </c>
      <c r="C64" s="37" t="s">
        <v>148</v>
      </c>
      <c r="D64" s="36" t="s">
        <v>42</v>
      </c>
      <c r="E64" s="38" t="s">
        <v>149</v>
      </c>
      <c r="F64" s="39" t="s">
        <v>114</v>
      </c>
      <c r="G64" s="40">
        <v>96.599999999999994</v>
      </c>
      <c r="H64" s="41">
        <v>0</v>
      </c>
      <c r="I64" s="41">
        <f>ROUND(G64*H64,P4)</f>
        <v>0</v>
      </c>
      <c r="J64" s="39" t="s">
        <v>45</v>
      </c>
      <c r="O64" s="42">
        <f>I64*0.21</f>
        <v>0</v>
      </c>
      <c r="P64">
        <v>3</v>
      </c>
    </row>
    <row r="65">
      <c r="A65" s="36" t="s">
        <v>46</v>
      </c>
      <c r="B65" s="43"/>
      <c r="C65" s="44"/>
      <c r="D65" s="44"/>
      <c r="E65" s="38" t="s">
        <v>150</v>
      </c>
      <c r="F65" s="44"/>
      <c r="G65" s="44"/>
      <c r="H65" s="44"/>
      <c r="I65" s="44"/>
      <c r="J65" s="45"/>
    </row>
    <row r="66">
      <c r="A66" s="36" t="s">
        <v>48</v>
      </c>
      <c r="B66" s="43"/>
      <c r="C66" s="44"/>
      <c r="D66" s="44"/>
      <c r="E66" s="46" t="s">
        <v>151</v>
      </c>
      <c r="F66" s="44"/>
      <c r="G66" s="44"/>
      <c r="H66" s="44"/>
      <c r="I66" s="44"/>
      <c r="J66" s="45"/>
    </row>
    <row r="67" ht="120">
      <c r="A67" s="36" t="s">
        <v>50</v>
      </c>
      <c r="B67" s="43"/>
      <c r="C67" s="44"/>
      <c r="D67" s="44"/>
      <c r="E67" s="38" t="s">
        <v>152</v>
      </c>
      <c r="F67" s="44"/>
      <c r="G67" s="44"/>
      <c r="H67" s="44"/>
      <c r="I67" s="44"/>
      <c r="J67" s="45"/>
    </row>
    <row r="68">
      <c r="A68" s="36" t="s">
        <v>40</v>
      </c>
      <c r="B68" s="36">
        <v>15</v>
      </c>
      <c r="C68" s="37" t="s">
        <v>153</v>
      </c>
      <c r="D68" s="36" t="s">
        <v>42</v>
      </c>
      <c r="E68" s="38" t="s">
        <v>154</v>
      </c>
      <c r="F68" s="39" t="s">
        <v>114</v>
      </c>
      <c r="G68" s="40">
        <v>224</v>
      </c>
      <c r="H68" s="41">
        <v>0</v>
      </c>
      <c r="I68" s="41">
        <f>ROUND(G68*H68,P4)</f>
        <v>0</v>
      </c>
      <c r="J68" s="39" t="s">
        <v>45</v>
      </c>
      <c r="O68" s="42">
        <f>I68*0.21</f>
        <v>0</v>
      </c>
      <c r="P68">
        <v>3</v>
      </c>
    </row>
    <row r="69">
      <c r="A69" s="36" t="s">
        <v>46</v>
      </c>
      <c r="B69" s="43"/>
      <c r="C69" s="44"/>
      <c r="D69" s="44"/>
      <c r="E69" s="38" t="s">
        <v>155</v>
      </c>
      <c r="F69" s="44"/>
      <c r="G69" s="44"/>
      <c r="H69" s="44"/>
      <c r="I69" s="44"/>
      <c r="J69" s="45"/>
    </row>
    <row r="70" ht="30">
      <c r="A70" s="36" t="s">
        <v>48</v>
      </c>
      <c r="B70" s="43"/>
      <c r="C70" s="44"/>
      <c r="D70" s="44"/>
      <c r="E70" s="46" t="s">
        <v>156</v>
      </c>
      <c r="F70" s="44"/>
      <c r="G70" s="44"/>
      <c r="H70" s="44"/>
      <c r="I70" s="44"/>
      <c r="J70" s="45"/>
    </row>
    <row r="71" ht="120">
      <c r="A71" s="36" t="s">
        <v>50</v>
      </c>
      <c r="B71" s="43"/>
      <c r="C71" s="44"/>
      <c r="D71" s="44"/>
      <c r="E71" s="38" t="s">
        <v>152</v>
      </c>
      <c r="F71" s="44"/>
      <c r="G71" s="44"/>
      <c r="H71" s="44"/>
      <c r="I71" s="44"/>
      <c r="J71" s="45"/>
    </row>
    <row r="72">
      <c r="A72" s="36" t="s">
        <v>40</v>
      </c>
      <c r="B72" s="36">
        <v>16</v>
      </c>
      <c r="C72" s="37" t="s">
        <v>157</v>
      </c>
      <c r="D72" s="36" t="s">
        <v>42</v>
      </c>
      <c r="E72" s="38" t="s">
        <v>158</v>
      </c>
      <c r="F72" s="39" t="s">
        <v>114</v>
      </c>
      <c r="G72" s="40">
        <v>224</v>
      </c>
      <c r="H72" s="41">
        <v>0</v>
      </c>
      <c r="I72" s="41">
        <f>ROUND(G72*H72,P4)</f>
        <v>0</v>
      </c>
      <c r="J72" s="39" t="s">
        <v>45</v>
      </c>
      <c r="O72" s="42">
        <f>I72*0.21</f>
        <v>0</v>
      </c>
      <c r="P72">
        <v>3</v>
      </c>
    </row>
    <row r="73">
      <c r="A73" s="36" t="s">
        <v>46</v>
      </c>
      <c r="B73" s="43"/>
      <c r="C73" s="44"/>
      <c r="D73" s="44"/>
      <c r="E73" s="38" t="s">
        <v>159</v>
      </c>
      <c r="F73" s="44"/>
      <c r="G73" s="44"/>
      <c r="H73" s="44"/>
      <c r="I73" s="44"/>
      <c r="J73" s="45"/>
    </row>
    <row r="74" ht="60">
      <c r="A74" s="36" t="s">
        <v>48</v>
      </c>
      <c r="B74" s="43"/>
      <c r="C74" s="44"/>
      <c r="D74" s="44"/>
      <c r="E74" s="46" t="s">
        <v>160</v>
      </c>
      <c r="F74" s="44"/>
      <c r="G74" s="44"/>
      <c r="H74" s="44"/>
      <c r="I74" s="44"/>
      <c r="J74" s="45"/>
    </row>
    <row r="75" ht="195">
      <c r="A75" s="36" t="s">
        <v>50</v>
      </c>
      <c r="B75" s="43"/>
      <c r="C75" s="44"/>
      <c r="D75" s="44"/>
      <c r="E75" s="38" t="s">
        <v>161</v>
      </c>
      <c r="F75" s="44"/>
      <c r="G75" s="44"/>
      <c r="H75" s="44"/>
      <c r="I75" s="44"/>
      <c r="J75" s="45"/>
    </row>
    <row r="76">
      <c r="A76" s="36" t="s">
        <v>40</v>
      </c>
      <c r="B76" s="36">
        <v>17</v>
      </c>
      <c r="C76" s="37" t="s">
        <v>162</v>
      </c>
      <c r="D76" s="36" t="s">
        <v>42</v>
      </c>
      <c r="E76" s="38" t="s">
        <v>163</v>
      </c>
      <c r="F76" s="39" t="s">
        <v>114</v>
      </c>
      <c r="G76" s="40">
        <v>96.599999999999994</v>
      </c>
      <c r="H76" s="41">
        <v>0</v>
      </c>
      <c r="I76" s="41">
        <f>ROUND(G76*H76,P4)</f>
        <v>0</v>
      </c>
      <c r="J76" s="39" t="s">
        <v>45</v>
      </c>
      <c r="O76" s="42">
        <f>I76*0.21</f>
        <v>0</v>
      </c>
      <c r="P76">
        <v>3</v>
      </c>
    </row>
    <row r="77">
      <c r="A77" s="36" t="s">
        <v>46</v>
      </c>
      <c r="B77" s="43"/>
      <c r="C77" s="44"/>
      <c r="D77" s="44"/>
      <c r="E77" s="47" t="s">
        <v>42</v>
      </c>
      <c r="F77" s="44"/>
      <c r="G77" s="44"/>
      <c r="H77" s="44"/>
      <c r="I77" s="44"/>
      <c r="J77" s="45"/>
    </row>
    <row r="78">
      <c r="A78" s="36" t="s">
        <v>48</v>
      </c>
      <c r="B78" s="43"/>
      <c r="C78" s="44"/>
      <c r="D78" s="44"/>
      <c r="E78" s="46" t="s">
        <v>164</v>
      </c>
      <c r="F78" s="44"/>
      <c r="G78" s="44"/>
      <c r="H78" s="44"/>
      <c r="I78" s="44"/>
      <c r="J78" s="45"/>
    </row>
    <row r="79" ht="195">
      <c r="A79" s="36" t="s">
        <v>50</v>
      </c>
      <c r="B79" s="43"/>
      <c r="C79" s="44"/>
      <c r="D79" s="44"/>
      <c r="E79" s="38" t="s">
        <v>161</v>
      </c>
      <c r="F79" s="44"/>
      <c r="G79" s="44"/>
      <c r="H79" s="44"/>
      <c r="I79" s="44"/>
      <c r="J79" s="45"/>
    </row>
    <row r="80">
      <c r="A80" s="30" t="s">
        <v>37</v>
      </c>
      <c r="B80" s="31"/>
      <c r="C80" s="32" t="s">
        <v>165</v>
      </c>
      <c r="D80" s="33"/>
      <c r="E80" s="30" t="s">
        <v>166</v>
      </c>
      <c r="F80" s="33"/>
      <c r="G80" s="33"/>
      <c r="H80" s="33"/>
      <c r="I80" s="34">
        <f>SUMIFS(I81:I112,A81:A112,"P")</f>
        <v>0</v>
      </c>
      <c r="J80" s="35"/>
    </row>
    <row r="81">
      <c r="A81" s="36" t="s">
        <v>40</v>
      </c>
      <c r="B81" s="36">
        <v>18</v>
      </c>
      <c r="C81" s="37" t="s">
        <v>167</v>
      </c>
      <c r="D81" s="36" t="s">
        <v>42</v>
      </c>
      <c r="E81" s="38" t="s">
        <v>168</v>
      </c>
      <c r="F81" s="39" t="s">
        <v>169</v>
      </c>
      <c r="G81" s="40">
        <v>2</v>
      </c>
      <c r="H81" s="41">
        <v>0</v>
      </c>
      <c r="I81" s="41">
        <f>ROUND(G81*H81,P4)</f>
        <v>0</v>
      </c>
      <c r="J81" s="39" t="s">
        <v>45</v>
      </c>
      <c r="O81" s="42">
        <f>I81*0.21</f>
        <v>0</v>
      </c>
      <c r="P81">
        <v>3</v>
      </c>
    </row>
    <row r="82">
      <c r="A82" s="36" t="s">
        <v>46</v>
      </c>
      <c r="B82" s="43"/>
      <c r="C82" s="44"/>
      <c r="D82" s="44"/>
      <c r="E82" s="47" t="s">
        <v>42</v>
      </c>
      <c r="F82" s="44"/>
      <c r="G82" s="44"/>
      <c r="H82" s="44"/>
      <c r="I82" s="44"/>
      <c r="J82" s="45"/>
    </row>
    <row r="83">
      <c r="A83" s="36" t="s">
        <v>48</v>
      </c>
      <c r="B83" s="43"/>
      <c r="C83" s="44"/>
      <c r="D83" s="44"/>
      <c r="E83" s="46" t="s">
        <v>170</v>
      </c>
      <c r="F83" s="44"/>
      <c r="G83" s="44"/>
      <c r="H83" s="44"/>
      <c r="I83" s="44"/>
      <c r="J83" s="45"/>
    </row>
    <row r="84" ht="90">
      <c r="A84" s="36" t="s">
        <v>50</v>
      </c>
      <c r="B84" s="43"/>
      <c r="C84" s="44"/>
      <c r="D84" s="44"/>
      <c r="E84" s="38" t="s">
        <v>171</v>
      </c>
      <c r="F84" s="44"/>
      <c r="G84" s="44"/>
      <c r="H84" s="44"/>
      <c r="I84" s="44"/>
      <c r="J84" s="45"/>
    </row>
    <row r="85" ht="30">
      <c r="A85" s="36" t="s">
        <v>40</v>
      </c>
      <c r="B85" s="36">
        <v>19</v>
      </c>
      <c r="C85" s="37" t="s">
        <v>172</v>
      </c>
      <c r="D85" s="36" t="s">
        <v>42</v>
      </c>
      <c r="E85" s="38" t="s">
        <v>173</v>
      </c>
      <c r="F85" s="39" t="s">
        <v>169</v>
      </c>
      <c r="G85" s="40">
        <v>8</v>
      </c>
      <c r="H85" s="41">
        <v>0</v>
      </c>
      <c r="I85" s="41">
        <f>ROUND(G85*H85,P4)</f>
        <v>0</v>
      </c>
      <c r="J85" s="39" t="s">
        <v>45</v>
      </c>
      <c r="O85" s="42">
        <f>I85*0.21</f>
        <v>0</v>
      </c>
      <c r="P85">
        <v>3</v>
      </c>
    </row>
    <row r="86">
      <c r="A86" s="36" t="s">
        <v>46</v>
      </c>
      <c r="B86" s="43"/>
      <c r="C86" s="44"/>
      <c r="D86" s="44"/>
      <c r="E86" s="47" t="s">
        <v>42</v>
      </c>
      <c r="F86" s="44"/>
      <c r="G86" s="44"/>
      <c r="H86" s="44"/>
      <c r="I86" s="44"/>
      <c r="J86" s="45"/>
    </row>
    <row r="87" ht="60">
      <c r="A87" s="36" t="s">
        <v>48</v>
      </c>
      <c r="B87" s="43"/>
      <c r="C87" s="44"/>
      <c r="D87" s="44"/>
      <c r="E87" s="46" t="s">
        <v>174</v>
      </c>
      <c r="F87" s="44"/>
      <c r="G87" s="44"/>
      <c r="H87" s="44"/>
      <c r="I87" s="44"/>
      <c r="J87" s="45"/>
    </row>
    <row r="88" ht="60">
      <c r="A88" s="36" t="s">
        <v>50</v>
      </c>
      <c r="B88" s="43"/>
      <c r="C88" s="44"/>
      <c r="D88" s="44"/>
      <c r="E88" s="38" t="s">
        <v>175</v>
      </c>
      <c r="F88" s="44"/>
      <c r="G88" s="44"/>
      <c r="H88" s="44"/>
      <c r="I88" s="44"/>
      <c r="J88" s="45"/>
    </row>
    <row r="89">
      <c r="A89" s="36" t="s">
        <v>40</v>
      </c>
      <c r="B89" s="36">
        <v>20</v>
      </c>
      <c r="C89" s="37" t="s">
        <v>176</v>
      </c>
      <c r="D89" s="36"/>
      <c r="E89" s="38" t="s">
        <v>177</v>
      </c>
      <c r="F89" s="39" t="s">
        <v>169</v>
      </c>
      <c r="G89" s="40">
        <v>4</v>
      </c>
      <c r="H89" s="41">
        <v>0</v>
      </c>
      <c r="I89" s="41">
        <f>ROUND(G89*H89,P4)</f>
        <v>0</v>
      </c>
      <c r="J89" s="39" t="s">
        <v>45</v>
      </c>
      <c r="O89" s="42">
        <f>I89*0.21</f>
        <v>0</v>
      </c>
      <c r="P89">
        <v>3</v>
      </c>
    </row>
    <row r="90">
      <c r="A90" s="36" t="s">
        <v>46</v>
      </c>
      <c r="B90" s="43"/>
      <c r="C90" s="44"/>
      <c r="D90" s="44"/>
      <c r="E90" s="47" t="s">
        <v>42</v>
      </c>
      <c r="F90" s="44"/>
      <c r="G90" s="44"/>
      <c r="H90" s="44"/>
      <c r="I90" s="44"/>
      <c r="J90" s="45"/>
    </row>
    <row r="91" ht="60">
      <c r="A91" s="36" t="s">
        <v>48</v>
      </c>
      <c r="B91" s="43"/>
      <c r="C91" s="44"/>
      <c r="D91" s="44"/>
      <c r="E91" s="46" t="s">
        <v>178</v>
      </c>
      <c r="F91" s="44"/>
      <c r="G91" s="44"/>
      <c r="H91" s="44"/>
      <c r="I91" s="44"/>
      <c r="J91" s="45"/>
    </row>
    <row r="92" ht="90">
      <c r="A92" s="36" t="s">
        <v>50</v>
      </c>
      <c r="B92" s="43"/>
      <c r="C92" s="44"/>
      <c r="D92" s="44"/>
      <c r="E92" s="38" t="s">
        <v>179</v>
      </c>
      <c r="F92" s="44"/>
      <c r="G92" s="44"/>
      <c r="H92" s="44"/>
      <c r="I92" s="44"/>
      <c r="J92" s="45"/>
    </row>
    <row r="93">
      <c r="A93" s="36" t="s">
        <v>40</v>
      </c>
      <c r="B93" s="36">
        <v>21</v>
      </c>
      <c r="C93" s="37" t="s">
        <v>180</v>
      </c>
      <c r="D93" s="36"/>
      <c r="E93" s="38" t="s">
        <v>181</v>
      </c>
      <c r="F93" s="39" t="s">
        <v>169</v>
      </c>
      <c r="G93" s="40">
        <v>3</v>
      </c>
      <c r="H93" s="41">
        <v>0</v>
      </c>
      <c r="I93" s="41">
        <f>ROUND(G93*H93,P4)</f>
        <v>0</v>
      </c>
      <c r="J93" s="39" t="s">
        <v>45</v>
      </c>
      <c r="O93" s="42">
        <f>I93*0.21</f>
        <v>0</v>
      </c>
      <c r="P93">
        <v>3</v>
      </c>
    </row>
    <row r="94">
      <c r="A94" s="36" t="s">
        <v>46</v>
      </c>
      <c r="B94" s="43"/>
      <c r="C94" s="44"/>
      <c r="D94" s="44"/>
      <c r="E94" s="47" t="s">
        <v>42</v>
      </c>
      <c r="F94" s="44"/>
      <c r="G94" s="44"/>
      <c r="H94" s="44"/>
      <c r="I94" s="44"/>
      <c r="J94" s="45"/>
    </row>
    <row r="95" ht="45">
      <c r="A95" s="36" t="s">
        <v>48</v>
      </c>
      <c r="B95" s="43"/>
      <c r="C95" s="44"/>
      <c r="D95" s="44"/>
      <c r="E95" s="46" t="s">
        <v>182</v>
      </c>
      <c r="F95" s="44"/>
      <c r="G95" s="44"/>
      <c r="H95" s="44"/>
      <c r="I95" s="44"/>
      <c r="J95" s="45"/>
    </row>
    <row r="96" ht="75">
      <c r="A96" s="36" t="s">
        <v>50</v>
      </c>
      <c r="B96" s="43"/>
      <c r="C96" s="44"/>
      <c r="D96" s="44"/>
      <c r="E96" s="38" t="s">
        <v>183</v>
      </c>
      <c r="F96" s="44"/>
      <c r="G96" s="44"/>
      <c r="H96" s="44"/>
      <c r="I96" s="44"/>
      <c r="J96" s="45"/>
    </row>
    <row r="97" ht="30">
      <c r="A97" s="36" t="s">
        <v>40</v>
      </c>
      <c r="B97" s="36">
        <v>22</v>
      </c>
      <c r="C97" s="37" t="s">
        <v>184</v>
      </c>
      <c r="D97" s="36" t="s">
        <v>42</v>
      </c>
      <c r="E97" s="38" t="s">
        <v>185</v>
      </c>
      <c r="F97" s="39" t="s">
        <v>114</v>
      </c>
      <c r="G97" s="40">
        <v>20.5</v>
      </c>
      <c r="H97" s="41">
        <v>0</v>
      </c>
      <c r="I97" s="41">
        <f>ROUND(G97*H97,P4)</f>
        <v>0</v>
      </c>
      <c r="J97" s="39" t="s">
        <v>45</v>
      </c>
      <c r="O97" s="42">
        <f>I97*0.21</f>
        <v>0</v>
      </c>
      <c r="P97">
        <v>3</v>
      </c>
    </row>
    <row r="98">
      <c r="A98" s="36" t="s">
        <v>46</v>
      </c>
      <c r="B98" s="43"/>
      <c r="C98" s="44"/>
      <c r="D98" s="44"/>
      <c r="E98" s="47" t="s">
        <v>42</v>
      </c>
      <c r="F98" s="44"/>
      <c r="G98" s="44"/>
      <c r="H98" s="44"/>
      <c r="I98" s="44"/>
      <c r="J98" s="45"/>
    </row>
    <row r="99" ht="45">
      <c r="A99" s="36" t="s">
        <v>48</v>
      </c>
      <c r="B99" s="43"/>
      <c r="C99" s="44"/>
      <c r="D99" s="44"/>
      <c r="E99" s="46" t="s">
        <v>186</v>
      </c>
      <c r="F99" s="44"/>
      <c r="G99" s="44"/>
      <c r="H99" s="44"/>
      <c r="I99" s="44"/>
      <c r="J99" s="45"/>
    </row>
    <row r="100" ht="105">
      <c r="A100" s="36" t="s">
        <v>50</v>
      </c>
      <c r="B100" s="43"/>
      <c r="C100" s="44"/>
      <c r="D100" s="44"/>
      <c r="E100" s="38" t="s">
        <v>187</v>
      </c>
      <c r="F100" s="44"/>
      <c r="G100" s="44"/>
      <c r="H100" s="44"/>
      <c r="I100" s="44"/>
      <c r="J100" s="45"/>
    </row>
    <row r="101">
      <c r="A101" s="36" t="s">
        <v>40</v>
      </c>
      <c r="B101" s="36">
        <v>23</v>
      </c>
      <c r="C101" s="37" t="s">
        <v>188</v>
      </c>
      <c r="D101" s="36" t="s">
        <v>42</v>
      </c>
      <c r="E101" s="38" t="s">
        <v>189</v>
      </c>
      <c r="F101" s="39" t="s">
        <v>104</v>
      </c>
      <c r="G101" s="40">
        <v>10</v>
      </c>
      <c r="H101" s="41">
        <v>0</v>
      </c>
      <c r="I101" s="41">
        <f>ROUND(G101*H101,P4)</f>
        <v>0</v>
      </c>
      <c r="J101" s="39" t="s">
        <v>45</v>
      </c>
      <c r="O101" s="42">
        <f>I101*0.21</f>
        <v>0</v>
      </c>
      <c r="P101">
        <v>3</v>
      </c>
    </row>
    <row r="102">
      <c r="A102" s="36" t="s">
        <v>46</v>
      </c>
      <c r="B102" s="43"/>
      <c r="C102" s="44"/>
      <c r="D102" s="44"/>
      <c r="E102" s="47" t="s">
        <v>42</v>
      </c>
      <c r="F102" s="44"/>
      <c r="G102" s="44"/>
      <c r="H102" s="44"/>
      <c r="I102" s="44"/>
      <c r="J102" s="45"/>
    </row>
    <row r="103" ht="30">
      <c r="A103" s="36" t="s">
        <v>48</v>
      </c>
      <c r="B103" s="43"/>
      <c r="C103" s="44"/>
      <c r="D103" s="44"/>
      <c r="E103" s="46" t="s">
        <v>190</v>
      </c>
      <c r="F103" s="44"/>
      <c r="G103" s="44"/>
      <c r="H103" s="44"/>
      <c r="I103" s="44"/>
      <c r="J103" s="45"/>
    </row>
    <row r="104" ht="75">
      <c r="A104" s="36" t="s">
        <v>50</v>
      </c>
      <c r="B104" s="43"/>
      <c r="C104" s="44"/>
      <c r="D104" s="44"/>
      <c r="E104" s="38" t="s">
        <v>191</v>
      </c>
      <c r="F104" s="44"/>
      <c r="G104" s="44"/>
      <c r="H104" s="44"/>
      <c r="I104" s="44"/>
      <c r="J104" s="45"/>
    </row>
    <row r="105">
      <c r="A105" s="36" t="s">
        <v>40</v>
      </c>
      <c r="B105" s="36">
        <v>24</v>
      </c>
      <c r="C105" s="37" t="s">
        <v>192</v>
      </c>
      <c r="D105" s="36" t="s">
        <v>42</v>
      </c>
      <c r="E105" s="38" t="s">
        <v>193</v>
      </c>
      <c r="F105" s="39" t="s">
        <v>104</v>
      </c>
      <c r="G105" s="40">
        <v>10</v>
      </c>
      <c r="H105" s="41">
        <v>0</v>
      </c>
      <c r="I105" s="41">
        <f>ROUND(G105*H105,P4)</f>
        <v>0</v>
      </c>
      <c r="J105" s="39" t="s">
        <v>45</v>
      </c>
      <c r="O105" s="42">
        <f>I105*0.21</f>
        <v>0</v>
      </c>
      <c r="P105">
        <v>3</v>
      </c>
    </row>
    <row r="106" ht="30">
      <c r="A106" s="36" t="s">
        <v>46</v>
      </c>
      <c r="B106" s="43"/>
      <c r="C106" s="44"/>
      <c r="D106" s="44"/>
      <c r="E106" s="38" t="s">
        <v>194</v>
      </c>
      <c r="F106" s="44"/>
      <c r="G106" s="44"/>
      <c r="H106" s="44"/>
      <c r="I106" s="44"/>
      <c r="J106" s="45"/>
    </row>
    <row r="107" ht="30">
      <c r="A107" s="36" t="s">
        <v>48</v>
      </c>
      <c r="B107" s="43"/>
      <c r="C107" s="44"/>
      <c r="D107" s="44"/>
      <c r="E107" s="46" t="s">
        <v>190</v>
      </c>
      <c r="F107" s="44"/>
      <c r="G107" s="44"/>
      <c r="H107" s="44"/>
      <c r="I107" s="44"/>
      <c r="J107" s="45"/>
    </row>
    <row r="108" ht="90">
      <c r="A108" s="36" t="s">
        <v>50</v>
      </c>
      <c r="B108" s="43"/>
      <c r="C108" s="44"/>
      <c r="D108" s="44"/>
      <c r="E108" s="38" t="s">
        <v>195</v>
      </c>
      <c r="F108" s="44"/>
      <c r="G108" s="44"/>
      <c r="H108" s="44"/>
      <c r="I108" s="44"/>
      <c r="J108" s="45"/>
    </row>
    <row r="109">
      <c r="A109" s="36" t="s">
        <v>40</v>
      </c>
      <c r="B109" s="36">
        <v>25</v>
      </c>
      <c r="C109" s="37" t="s">
        <v>196</v>
      </c>
      <c r="D109" s="36" t="s">
        <v>42</v>
      </c>
      <c r="E109" s="38" t="s">
        <v>197</v>
      </c>
      <c r="F109" s="39" t="s">
        <v>104</v>
      </c>
      <c r="G109" s="40">
        <v>8.4000000000000004</v>
      </c>
      <c r="H109" s="41">
        <v>0</v>
      </c>
      <c r="I109" s="41">
        <f>ROUND(G109*H109,P4)</f>
        <v>0</v>
      </c>
      <c r="J109" s="39" t="s">
        <v>45</v>
      </c>
      <c r="O109" s="42">
        <f>I109*0.21</f>
        <v>0</v>
      </c>
      <c r="P109">
        <v>3</v>
      </c>
    </row>
    <row r="110">
      <c r="A110" s="36" t="s">
        <v>46</v>
      </c>
      <c r="B110" s="43"/>
      <c r="C110" s="44"/>
      <c r="D110" s="44"/>
      <c r="E110" s="47" t="s">
        <v>42</v>
      </c>
      <c r="F110" s="44"/>
      <c r="G110" s="44"/>
      <c r="H110" s="44"/>
      <c r="I110" s="44"/>
      <c r="J110" s="45"/>
    </row>
    <row r="111" ht="30">
      <c r="A111" s="36" t="s">
        <v>48</v>
      </c>
      <c r="B111" s="43"/>
      <c r="C111" s="44"/>
      <c r="D111" s="44"/>
      <c r="E111" s="46" t="s">
        <v>198</v>
      </c>
      <c r="F111" s="44"/>
      <c r="G111" s="44"/>
      <c r="H111" s="44"/>
      <c r="I111" s="44"/>
      <c r="J111" s="45"/>
    </row>
    <row r="112" ht="90">
      <c r="A112" s="36" t="s">
        <v>50</v>
      </c>
      <c r="B112" s="48"/>
      <c r="C112" s="49"/>
      <c r="D112" s="49"/>
      <c r="E112" s="38" t="s">
        <v>195</v>
      </c>
      <c r="F112" s="49"/>
      <c r="G112" s="49"/>
      <c r="H112" s="49"/>
      <c r="I112" s="49"/>
      <c r="J112" s="50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0.25">
      <c r="A2" s="1"/>
      <c r="B2" s="15"/>
      <c r="C2" s="16"/>
      <c r="D2" s="16"/>
      <c r="E2" s="17" t="s">
        <v>19</v>
      </c>
      <c r="F2" s="16"/>
      <c r="G2" s="16"/>
      <c r="H2" s="16"/>
      <c r="I2" s="16"/>
      <c r="J2" s="18"/>
    </row>
    <row r="3">
      <c r="A3" s="3" t="s">
        <v>20</v>
      </c>
      <c r="B3" s="19" t="s">
        <v>21</v>
      </c>
      <c r="C3" s="20" t="s">
        <v>22</v>
      </c>
      <c r="D3" s="21"/>
      <c r="E3" s="22" t="s">
        <v>23</v>
      </c>
      <c r="F3" s="16"/>
      <c r="G3" s="16"/>
      <c r="H3" s="23" t="s">
        <v>15</v>
      </c>
      <c r="I3" s="24">
        <f>SUMIFS(I8:I245,A8:A245,"SD")</f>
        <v>0</v>
      </c>
      <c r="J3" s="18"/>
      <c r="O3">
        <v>0</v>
      </c>
      <c r="P3">
        <v>2</v>
      </c>
    </row>
    <row r="4">
      <c r="A4" s="3" t="s">
        <v>24</v>
      </c>
      <c r="B4" s="19" t="s">
        <v>25</v>
      </c>
      <c r="C4" s="20" t="s">
        <v>15</v>
      </c>
      <c r="D4" s="21"/>
      <c r="E4" s="22" t="s">
        <v>16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25" t="s">
        <v>26</v>
      </c>
      <c r="B5" s="26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/>
      <c r="J5" s="27" t="s">
        <v>34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35</v>
      </c>
      <c r="I6" s="7" t="s">
        <v>36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37</v>
      </c>
      <c r="B8" s="31"/>
      <c r="C8" s="32" t="s">
        <v>38</v>
      </c>
      <c r="D8" s="33"/>
      <c r="E8" s="30" t="s">
        <v>39</v>
      </c>
      <c r="F8" s="33"/>
      <c r="G8" s="33"/>
      <c r="H8" s="33"/>
      <c r="I8" s="34">
        <f>SUMIFS(I9:I34,A9:A34,"P")</f>
        <v>0</v>
      </c>
      <c r="J8" s="35"/>
    </row>
    <row r="9" ht="30">
      <c r="A9" s="36" t="s">
        <v>40</v>
      </c>
      <c r="B9" s="36">
        <v>1</v>
      </c>
      <c r="C9" s="37" t="s">
        <v>82</v>
      </c>
      <c r="D9" s="36" t="s">
        <v>42</v>
      </c>
      <c r="E9" s="38" t="s">
        <v>83</v>
      </c>
      <c r="F9" s="39" t="s">
        <v>84</v>
      </c>
      <c r="G9" s="40">
        <v>200.72</v>
      </c>
      <c r="H9" s="41">
        <v>0</v>
      </c>
      <c r="I9" s="41">
        <f>ROUND(G9*H9,P4)</f>
        <v>0</v>
      </c>
      <c r="J9" s="39" t="s">
        <v>45</v>
      </c>
      <c r="O9" s="42">
        <f>I9*0.21</f>
        <v>0</v>
      </c>
      <c r="P9">
        <v>3</v>
      </c>
    </row>
    <row r="10">
      <c r="A10" s="36" t="s">
        <v>46</v>
      </c>
      <c r="B10" s="43"/>
      <c r="C10" s="44"/>
      <c r="D10" s="44"/>
      <c r="E10" s="47" t="s">
        <v>42</v>
      </c>
      <c r="F10" s="44"/>
      <c r="G10" s="44"/>
      <c r="H10" s="44"/>
      <c r="I10" s="44"/>
      <c r="J10" s="45"/>
    </row>
    <row r="11" ht="45">
      <c r="A11" s="36" t="s">
        <v>48</v>
      </c>
      <c r="B11" s="43"/>
      <c r="C11" s="44"/>
      <c r="D11" s="44"/>
      <c r="E11" s="46" t="s">
        <v>199</v>
      </c>
      <c r="F11" s="44"/>
      <c r="G11" s="44"/>
      <c r="H11" s="44"/>
      <c r="I11" s="44"/>
      <c r="J11" s="45"/>
    </row>
    <row r="12" ht="165">
      <c r="A12" s="36" t="s">
        <v>50</v>
      </c>
      <c r="B12" s="43"/>
      <c r="C12" s="44"/>
      <c r="D12" s="44"/>
      <c r="E12" s="38" t="s">
        <v>86</v>
      </c>
      <c r="F12" s="44"/>
      <c r="G12" s="44"/>
      <c r="H12" s="44"/>
      <c r="I12" s="44"/>
      <c r="J12" s="45"/>
    </row>
    <row r="13" ht="30">
      <c r="A13" s="36" t="s">
        <v>40</v>
      </c>
      <c r="B13" s="36">
        <v>2</v>
      </c>
      <c r="C13" s="37" t="s">
        <v>200</v>
      </c>
      <c r="D13" s="36" t="s">
        <v>42</v>
      </c>
      <c r="E13" s="38" t="s">
        <v>201</v>
      </c>
      <c r="F13" s="39" t="s">
        <v>84</v>
      </c>
      <c r="G13" s="40">
        <v>68.867999999999995</v>
      </c>
      <c r="H13" s="41">
        <v>0</v>
      </c>
      <c r="I13" s="41">
        <f>ROUND(G13*H13,P4)</f>
        <v>0</v>
      </c>
      <c r="J13" s="39" t="s">
        <v>45</v>
      </c>
      <c r="O13" s="42">
        <f>I13*0.21</f>
        <v>0</v>
      </c>
      <c r="P13">
        <v>3</v>
      </c>
    </row>
    <row r="14">
      <c r="A14" s="36" t="s">
        <v>46</v>
      </c>
      <c r="B14" s="43"/>
      <c r="C14" s="44"/>
      <c r="D14" s="44"/>
      <c r="E14" s="47" t="s">
        <v>42</v>
      </c>
      <c r="F14" s="44"/>
      <c r="G14" s="44"/>
      <c r="H14" s="44"/>
      <c r="I14" s="44"/>
      <c r="J14" s="45"/>
    </row>
    <row r="15">
      <c r="A15" s="36" t="s">
        <v>48</v>
      </c>
      <c r="B15" s="43"/>
      <c r="C15" s="44"/>
      <c r="D15" s="44"/>
      <c r="E15" s="46" t="s">
        <v>202</v>
      </c>
      <c r="F15" s="44"/>
      <c r="G15" s="44"/>
      <c r="H15" s="44"/>
      <c r="I15" s="44"/>
      <c r="J15" s="45"/>
    </row>
    <row r="16" ht="165">
      <c r="A16" s="36" t="s">
        <v>50</v>
      </c>
      <c r="B16" s="43"/>
      <c r="C16" s="44"/>
      <c r="D16" s="44"/>
      <c r="E16" s="38" t="s">
        <v>86</v>
      </c>
      <c r="F16" s="44"/>
      <c r="G16" s="44"/>
      <c r="H16" s="44"/>
      <c r="I16" s="44"/>
      <c r="J16" s="45"/>
    </row>
    <row r="17" ht="30">
      <c r="A17" s="36" t="s">
        <v>40</v>
      </c>
      <c r="B17" s="36">
        <v>3</v>
      </c>
      <c r="C17" s="37" t="s">
        <v>87</v>
      </c>
      <c r="D17" s="36" t="s">
        <v>42</v>
      </c>
      <c r="E17" s="38" t="s">
        <v>88</v>
      </c>
      <c r="F17" s="39" t="s">
        <v>84</v>
      </c>
      <c r="G17" s="40">
        <v>24.960000000000001</v>
      </c>
      <c r="H17" s="41">
        <v>0</v>
      </c>
      <c r="I17" s="41">
        <f>ROUND(G17*H17,P4)</f>
        <v>0</v>
      </c>
      <c r="J17" s="39" t="s">
        <v>45</v>
      </c>
      <c r="O17" s="42">
        <f>I17*0.21</f>
        <v>0</v>
      </c>
      <c r="P17">
        <v>3</v>
      </c>
    </row>
    <row r="18">
      <c r="A18" s="36" t="s">
        <v>46</v>
      </c>
      <c r="B18" s="43"/>
      <c r="C18" s="44"/>
      <c r="D18" s="44"/>
      <c r="E18" s="47" t="s">
        <v>42</v>
      </c>
      <c r="F18" s="44"/>
      <c r="G18" s="44"/>
      <c r="H18" s="44"/>
      <c r="I18" s="44"/>
      <c r="J18" s="45"/>
    </row>
    <row r="19">
      <c r="A19" s="36" t="s">
        <v>48</v>
      </c>
      <c r="B19" s="43"/>
      <c r="C19" s="44"/>
      <c r="D19" s="44"/>
      <c r="E19" s="46" t="s">
        <v>203</v>
      </c>
      <c r="F19" s="44"/>
      <c r="G19" s="44"/>
      <c r="H19" s="44"/>
      <c r="I19" s="44"/>
      <c r="J19" s="45"/>
    </row>
    <row r="20" ht="165">
      <c r="A20" s="36" t="s">
        <v>50</v>
      </c>
      <c r="B20" s="43"/>
      <c r="C20" s="44"/>
      <c r="D20" s="44"/>
      <c r="E20" s="38" t="s">
        <v>86</v>
      </c>
      <c r="F20" s="44"/>
      <c r="G20" s="44"/>
      <c r="H20" s="44"/>
      <c r="I20" s="44"/>
      <c r="J20" s="45"/>
    </row>
    <row r="21" ht="30">
      <c r="A21" s="36" t="s">
        <v>40</v>
      </c>
      <c r="B21" s="36">
        <v>4</v>
      </c>
      <c r="C21" s="37" t="s">
        <v>204</v>
      </c>
      <c r="D21" s="36" t="s">
        <v>42</v>
      </c>
      <c r="E21" s="38" t="s">
        <v>205</v>
      </c>
      <c r="F21" s="39" t="s">
        <v>84</v>
      </c>
      <c r="G21" s="40">
        <v>0.19</v>
      </c>
      <c r="H21" s="41">
        <v>0</v>
      </c>
      <c r="I21" s="41">
        <f>ROUND(G21*H21,P4)</f>
        <v>0</v>
      </c>
      <c r="J21" s="39" t="s">
        <v>45</v>
      </c>
      <c r="O21" s="42">
        <f>I21*0.21</f>
        <v>0</v>
      </c>
      <c r="P21">
        <v>3</v>
      </c>
    </row>
    <row r="22">
      <c r="A22" s="36" t="s">
        <v>46</v>
      </c>
      <c r="B22" s="43"/>
      <c r="C22" s="44"/>
      <c r="D22" s="44"/>
      <c r="E22" s="47" t="s">
        <v>42</v>
      </c>
      <c r="F22" s="44"/>
      <c r="G22" s="44"/>
      <c r="H22" s="44"/>
      <c r="I22" s="44"/>
      <c r="J22" s="45"/>
    </row>
    <row r="23">
      <c r="A23" s="36" t="s">
        <v>48</v>
      </c>
      <c r="B23" s="43"/>
      <c r="C23" s="44"/>
      <c r="D23" s="44"/>
      <c r="E23" s="46" t="s">
        <v>206</v>
      </c>
      <c r="F23" s="44"/>
      <c r="G23" s="44"/>
      <c r="H23" s="44"/>
      <c r="I23" s="44"/>
      <c r="J23" s="45"/>
    </row>
    <row r="24" ht="165">
      <c r="A24" s="36" t="s">
        <v>50</v>
      </c>
      <c r="B24" s="43"/>
      <c r="C24" s="44"/>
      <c r="D24" s="44"/>
      <c r="E24" s="38" t="s">
        <v>86</v>
      </c>
      <c r="F24" s="44"/>
      <c r="G24" s="44"/>
      <c r="H24" s="44"/>
      <c r="I24" s="44"/>
      <c r="J24" s="45"/>
    </row>
    <row r="25">
      <c r="A25" s="36" t="s">
        <v>40</v>
      </c>
      <c r="B25" s="36">
        <v>5</v>
      </c>
      <c r="C25" s="37" t="s">
        <v>207</v>
      </c>
      <c r="D25" s="36" t="s">
        <v>42</v>
      </c>
      <c r="E25" s="38" t="s">
        <v>208</v>
      </c>
      <c r="F25" s="39" t="s">
        <v>169</v>
      </c>
      <c r="G25" s="40">
        <v>1</v>
      </c>
      <c r="H25" s="41">
        <v>0</v>
      </c>
      <c r="I25" s="41">
        <f>ROUND(G25*H25,P4)</f>
        <v>0</v>
      </c>
      <c r="J25" s="39" t="s">
        <v>45</v>
      </c>
      <c r="O25" s="42">
        <f>I25*0.21</f>
        <v>0</v>
      </c>
      <c r="P25">
        <v>3</v>
      </c>
    </row>
    <row r="26">
      <c r="A26" s="36" t="s">
        <v>46</v>
      </c>
      <c r="B26" s="43"/>
      <c r="C26" s="44"/>
      <c r="D26" s="44"/>
      <c r="E26" s="47" t="s">
        <v>42</v>
      </c>
      <c r="F26" s="44"/>
      <c r="G26" s="44"/>
      <c r="H26" s="44"/>
      <c r="I26" s="44"/>
      <c r="J26" s="45"/>
    </row>
    <row r="27" ht="60">
      <c r="A27" s="36" t="s">
        <v>50</v>
      </c>
      <c r="B27" s="43"/>
      <c r="C27" s="44"/>
      <c r="D27" s="44"/>
      <c r="E27" s="38" t="s">
        <v>209</v>
      </c>
      <c r="F27" s="44"/>
      <c r="G27" s="44"/>
      <c r="H27" s="44"/>
      <c r="I27" s="44"/>
      <c r="J27" s="45"/>
    </row>
    <row r="28">
      <c r="A28" s="36" t="s">
        <v>40</v>
      </c>
      <c r="B28" s="36">
        <v>6</v>
      </c>
      <c r="C28" s="37" t="s">
        <v>210</v>
      </c>
      <c r="D28" s="36" t="s">
        <v>42</v>
      </c>
      <c r="E28" s="38" t="s">
        <v>211</v>
      </c>
      <c r="F28" s="39" t="s">
        <v>169</v>
      </c>
      <c r="G28" s="40">
        <v>1</v>
      </c>
      <c r="H28" s="41">
        <v>0</v>
      </c>
      <c r="I28" s="41">
        <f>ROUND(G28*H28,P4)</f>
        <v>0</v>
      </c>
      <c r="J28" s="39" t="s">
        <v>45</v>
      </c>
      <c r="O28" s="42">
        <f>I28*0.21</f>
        <v>0</v>
      </c>
      <c r="P28">
        <v>3</v>
      </c>
    </row>
    <row r="29">
      <c r="A29" s="36" t="s">
        <v>46</v>
      </c>
      <c r="B29" s="43"/>
      <c r="C29" s="44"/>
      <c r="D29" s="44"/>
      <c r="E29" s="47" t="s">
        <v>42</v>
      </c>
      <c r="F29" s="44"/>
      <c r="G29" s="44"/>
      <c r="H29" s="44"/>
      <c r="I29" s="44"/>
      <c r="J29" s="45"/>
    </row>
    <row r="30" ht="120">
      <c r="A30" s="36" t="s">
        <v>50</v>
      </c>
      <c r="B30" s="43"/>
      <c r="C30" s="44"/>
      <c r="D30" s="44"/>
      <c r="E30" s="38" t="s">
        <v>212</v>
      </c>
      <c r="F30" s="44"/>
      <c r="G30" s="44"/>
      <c r="H30" s="44"/>
      <c r="I30" s="44"/>
      <c r="J30" s="45"/>
    </row>
    <row r="31">
      <c r="A31" s="36" t="s">
        <v>40</v>
      </c>
      <c r="B31" s="36">
        <v>7</v>
      </c>
      <c r="C31" s="37" t="s">
        <v>213</v>
      </c>
      <c r="D31" s="36" t="s">
        <v>42</v>
      </c>
      <c r="E31" s="38" t="s">
        <v>214</v>
      </c>
      <c r="F31" s="39" t="s">
        <v>44</v>
      </c>
      <c r="G31" s="40">
        <v>1</v>
      </c>
      <c r="H31" s="41">
        <v>0</v>
      </c>
      <c r="I31" s="41">
        <f>ROUND(G31*H31,P4)</f>
        <v>0</v>
      </c>
      <c r="J31" s="39" t="s">
        <v>45</v>
      </c>
      <c r="O31" s="42">
        <f>I31*0.21</f>
        <v>0</v>
      </c>
      <c r="P31">
        <v>3</v>
      </c>
    </row>
    <row r="32" ht="60">
      <c r="A32" s="36" t="s">
        <v>46</v>
      </c>
      <c r="B32" s="43"/>
      <c r="C32" s="44"/>
      <c r="D32" s="44"/>
      <c r="E32" s="38" t="s">
        <v>215</v>
      </c>
      <c r="F32" s="44"/>
      <c r="G32" s="44"/>
      <c r="H32" s="44"/>
      <c r="I32" s="44"/>
      <c r="J32" s="45"/>
    </row>
    <row r="33">
      <c r="A33" s="36" t="s">
        <v>48</v>
      </c>
      <c r="B33" s="43"/>
      <c r="C33" s="44"/>
      <c r="D33" s="44"/>
      <c r="E33" s="46" t="s">
        <v>216</v>
      </c>
      <c r="F33" s="44"/>
      <c r="G33" s="44"/>
      <c r="H33" s="44"/>
      <c r="I33" s="44"/>
      <c r="J33" s="45"/>
    </row>
    <row r="34" ht="60">
      <c r="A34" s="36" t="s">
        <v>50</v>
      </c>
      <c r="B34" s="43"/>
      <c r="C34" s="44"/>
      <c r="D34" s="44"/>
      <c r="E34" s="38" t="s">
        <v>217</v>
      </c>
      <c r="F34" s="44"/>
      <c r="G34" s="44"/>
      <c r="H34" s="44"/>
      <c r="I34" s="44"/>
      <c r="J34" s="45"/>
    </row>
    <row r="35">
      <c r="A35" s="30" t="s">
        <v>37</v>
      </c>
      <c r="B35" s="31"/>
      <c r="C35" s="32" t="s">
        <v>90</v>
      </c>
      <c r="D35" s="33"/>
      <c r="E35" s="30" t="s">
        <v>91</v>
      </c>
      <c r="F35" s="33"/>
      <c r="G35" s="33"/>
      <c r="H35" s="33"/>
      <c r="I35" s="34">
        <f>SUMIFS(I36:I63,A36:A63,"P")</f>
        <v>0</v>
      </c>
      <c r="J35" s="35"/>
    </row>
    <row r="36">
      <c r="A36" s="36" t="s">
        <v>40</v>
      </c>
      <c r="B36" s="36">
        <v>8</v>
      </c>
      <c r="C36" s="37" t="s">
        <v>218</v>
      </c>
      <c r="D36" s="36" t="s">
        <v>42</v>
      </c>
      <c r="E36" s="38" t="s">
        <v>219</v>
      </c>
      <c r="F36" s="39" t="s">
        <v>104</v>
      </c>
      <c r="G36" s="40">
        <v>20</v>
      </c>
      <c r="H36" s="41">
        <v>0</v>
      </c>
      <c r="I36" s="41">
        <f>ROUND(G36*H36,P4)</f>
        <v>0</v>
      </c>
      <c r="J36" s="39" t="s">
        <v>45</v>
      </c>
      <c r="O36" s="42">
        <f>I36*0.21</f>
        <v>0</v>
      </c>
      <c r="P36">
        <v>3</v>
      </c>
    </row>
    <row r="37">
      <c r="A37" s="36" t="s">
        <v>46</v>
      </c>
      <c r="B37" s="43"/>
      <c r="C37" s="44"/>
      <c r="D37" s="44"/>
      <c r="E37" s="38" t="s">
        <v>220</v>
      </c>
      <c r="F37" s="44"/>
      <c r="G37" s="44"/>
      <c r="H37" s="44"/>
      <c r="I37" s="44"/>
      <c r="J37" s="45"/>
    </row>
    <row r="38">
      <c r="A38" s="36" t="s">
        <v>48</v>
      </c>
      <c r="B38" s="43"/>
      <c r="C38" s="44"/>
      <c r="D38" s="44"/>
      <c r="E38" s="46" t="s">
        <v>221</v>
      </c>
      <c r="F38" s="44"/>
      <c r="G38" s="44"/>
      <c r="H38" s="44"/>
      <c r="I38" s="44"/>
      <c r="J38" s="45"/>
    </row>
    <row r="39" ht="120">
      <c r="A39" s="36" t="s">
        <v>50</v>
      </c>
      <c r="B39" s="43"/>
      <c r="C39" s="44"/>
      <c r="D39" s="44"/>
      <c r="E39" s="38" t="s">
        <v>222</v>
      </c>
      <c r="F39" s="44"/>
      <c r="G39" s="44"/>
      <c r="H39" s="44"/>
      <c r="I39" s="44"/>
      <c r="J39" s="45"/>
    </row>
    <row r="40">
      <c r="A40" s="36" t="s">
        <v>40</v>
      </c>
      <c r="B40" s="36">
        <v>9</v>
      </c>
      <c r="C40" s="37" t="s">
        <v>223</v>
      </c>
      <c r="D40" s="36" t="s">
        <v>42</v>
      </c>
      <c r="E40" s="38" t="s">
        <v>224</v>
      </c>
      <c r="F40" s="39" t="s">
        <v>94</v>
      </c>
      <c r="G40" s="40">
        <v>27</v>
      </c>
      <c r="H40" s="41">
        <v>0</v>
      </c>
      <c r="I40" s="41">
        <f>ROUND(G40*H40,P4)</f>
        <v>0</v>
      </c>
      <c r="J40" s="39" t="s">
        <v>45</v>
      </c>
      <c r="O40" s="42">
        <f>I40*0.21</f>
        <v>0</v>
      </c>
      <c r="P40">
        <v>3</v>
      </c>
    </row>
    <row r="41" ht="30">
      <c r="A41" s="36" t="s">
        <v>46</v>
      </c>
      <c r="B41" s="43"/>
      <c r="C41" s="44"/>
      <c r="D41" s="44"/>
      <c r="E41" s="38" t="s">
        <v>225</v>
      </c>
      <c r="F41" s="44"/>
      <c r="G41" s="44"/>
      <c r="H41" s="44"/>
      <c r="I41" s="44"/>
      <c r="J41" s="45"/>
    </row>
    <row r="42">
      <c r="A42" s="36" t="s">
        <v>48</v>
      </c>
      <c r="B42" s="43"/>
      <c r="C42" s="44"/>
      <c r="D42" s="44"/>
      <c r="E42" s="46" t="s">
        <v>226</v>
      </c>
      <c r="F42" s="44"/>
      <c r="G42" s="44"/>
      <c r="H42" s="44"/>
      <c r="I42" s="44"/>
      <c r="J42" s="45"/>
    </row>
    <row r="43" ht="409.5">
      <c r="A43" s="36" t="s">
        <v>50</v>
      </c>
      <c r="B43" s="43"/>
      <c r="C43" s="44"/>
      <c r="D43" s="44"/>
      <c r="E43" s="38" t="s">
        <v>227</v>
      </c>
      <c r="F43" s="44"/>
      <c r="G43" s="44"/>
      <c r="H43" s="44"/>
      <c r="I43" s="44"/>
      <c r="J43" s="45"/>
    </row>
    <row r="44">
      <c r="A44" s="36" t="s">
        <v>40</v>
      </c>
      <c r="B44" s="36">
        <v>10</v>
      </c>
      <c r="C44" s="37" t="s">
        <v>228</v>
      </c>
      <c r="D44" s="36" t="s">
        <v>42</v>
      </c>
      <c r="E44" s="38" t="s">
        <v>229</v>
      </c>
      <c r="F44" s="39" t="s">
        <v>94</v>
      </c>
      <c r="G44" s="40">
        <v>80.359999999999999</v>
      </c>
      <c r="H44" s="41">
        <v>0</v>
      </c>
      <c r="I44" s="41">
        <f>ROUND(G44*H44,P4)</f>
        <v>0</v>
      </c>
      <c r="J44" s="39" t="s">
        <v>45</v>
      </c>
      <c r="O44" s="42">
        <f>I44*0.21</f>
        <v>0</v>
      </c>
      <c r="P44">
        <v>3</v>
      </c>
    </row>
    <row r="45" ht="30">
      <c r="A45" s="36" t="s">
        <v>46</v>
      </c>
      <c r="B45" s="43"/>
      <c r="C45" s="44"/>
      <c r="D45" s="44"/>
      <c r="E45" s="38" t="s">
        <v>230</v>
      </c>
      <c r="F45" s="44"/>
      <c r="G45" s="44"/>
      <c r="H45" s="44"/>
      <c r="I45" s="44"/>
      <c r="J45" s="45"/>
    </row>
    <row r="46" ht="30">
      <c r="A46" s="36" t="s">
        <v>48</v>
      </c>
      <c r="B46" s="43"/>
      <c r="C46" s="44"/>
      <c r="D46" s="44"/>
      <c r="E46" s="46" t="s">
        <v>231</v>
      </c>
      <c r="F46" s="44"/>
      <c r="G46" s="44"/>
      <c r="H46" s="44"/>
      <c r="I46" s="44"/>
      <c r="J46" s="45"/>
    </row>
    <row r="47" ht="409.5">
      <c r="A47" s="36" t="s">
        <v>50</v>
      </c>
      <c r="B47" s="43"/>
      <c r="C47" s="44"/>
      <c r="D47" s="44"/>
      <c r="E47" s="38" t="s">
        <v>227</v>
      </c>
      <c r="F47" s="44"/>
      <c r="G47" s="44"/>
      <c r="H47" s="44"/>
      <c r="I47" s="44"/>
      <c r="J47" s="45"/>
    </row>
    <row r="48">
      <c r="A48" s="36" t="s">
        <v>40</v>
      </c>
      <c r="B48" s="36">
        <v>11</v>
      </c>
      <c r="C48" s="37" t="s">
        <v>232</v>
      </c>
      <c r="D48" s="36" t="s">
        <v>42</v>
      </c>
      <c r="E48" s="38" t="s">
        <v>233</v>
      </c>
      <c r="F48" s="39" t="s">
        <v>94</v>
      </c>
      <c r="G48" s="40">
        <v>20</v>
      </c>
      <c r="H48" s="41">
        <v>0</v>
      </c>
      <c r="I48" s="41">
        <f>ROUND(G48*H48,P4)</f>
        <v>0</v>
      </c>
      <c r="J48" s="39" t="s">
        <v>45</v>
      </c>
      <c r="O48" s="42">
        <f>I48*0.21</f>
        <v>0</v>
      </c>
      <c r="P48">
        <v>3</v>
      </c>
    </row>
    <row r="49" ht="30">
      <c r="A49" s="36" t="s">
        <v>46</v>
      </c>
      <c r="B49" s="43"/>
      <c r="C49" s="44"/>
      <c r="D49" s="44"/>
      <c r="E49" s="38" t="s">
        <v>234</v>
      </c>
      <c r="F49" s="44"/>
      <c r="G49" s="44"/>
      <c r="H49" s="44"/>
      <c r="I49" s="44"/>
      <c r="J49" s="45"/>
    </row>
    <row r="50" ht="45">
      <c r="A50" s="36" t="s">
        <v>48</v>
      </c>
      <c r="B50" s="43"/>
      <c r="C50" s="44"/>
      <c r="D50" s="44"/>
      <c r="E50" s="46" t="s">
        <v>235</v>
      </c>
      <c r="F50" s="44"/>
      <c r="G50" s="44"/>
      <c r="H50" s="44"/>
      <c r="I50" s="44"/>
      <c r="J50" s="45"/>
    </row>
    <row r="51" ht="120">
      <c r="A51" s="36" t="s">
        <v>50</v>
      </c>
      <c r="B51" s="43"/>
      <c r="C51" s="44"/>
      <c r="D51" s="44"/>
      <c r="E51" s="38" t="s">
        <v>117</v>
      </c>
      <c r="F51" s="44"/>
      <c r="G51" s="44"/>
      <c r="H51" s="44"/>
      <c r="I51" s="44"/>
      <c r="J51" s="45"/>
    </row>
    <row r="52">
      <c r="A52" s="36" t="s">
        <v>40</v>
      </c>
      <c r="B52" s="36">
        <v>12</v>
      </c>
      <c r="C52" s="37" t="s">
        <v>236</v>
      </c>
      <c r="D52" s="36" t="s">
        <v>42</v>
      </c>
      <c r="E52" s="38" t="s">
        <v>237</v>
      </c>
      <c r="F52" s="39" t="s">
        <v>94</v>
      </c>
      <c r="G52" s="40">
        <v>107.36</v>
      </c>
      <c r="H52" s="41">
        <v>0</v>
      </c>
      <c r="I52" s="41">
        <f>ROUND(G52*H52,P4)</f>
        <v>0</v>
      </c>
      <c r="J52" s="39" t="s">
        <v>45</v>
      </c>
      <c r="O52" s="42">
        <f>I52*0.21</f>
        <v>0</v>
      </c>
      <c r="P52">
        <v>3</v>
      </c>
    </row>
    <row r="53">
      <c r="A53" s="36" t="s">
        <v>46</v>
      </c>
      <c r="B53" s="43"/>
      <c r="C53" s="44"/>
      <c r="D53" s="44"/>
      <c r="E53" s="47" t="s">
        <v>42</v>
      </c>
      <c r="F53" s="44"/>
      <c r="G53" s="44"/>
      <c r="H53" s="44"/>
      <c r="I53" s="44"/>
      <c r="J53" s="45"/>
    </row>
    <row r="54" ht="45">
      <c r="A54" s="36" t="s">
        <v>48</v>
      </c>
      <c r="B54" s="43"/>
      <c r="C54" s="44"/>
      <c r="D54" s="44"/>
      <c r="E54" s="46" t="s">
        <v>238</v>
      </c>
      <c r="F54" s="44"/>
      <c r="G54" s="44"/>
      <c r="H54" s="44"/>
      <c r="I54" s="44"/>
      <c r="J54" s="45"/>
    </row>
    <row r="55" ht="270">
      <c r="A55" s="36" t="s">
        <v>50</v>
      </c>
      <c r="B55" s="43"/>
      <c r="C55" s="44"/>
      <c r="D55" s="44"/>
      <c r="E55" s="38" t="s">
        <v>239</v>
      </c>
      <c r="F55" s="44"/>
      <c r="G55" s="44"/>
      <c r="H55" s="44"/>
      <c r="I55" s="44"/>
      <c r="J55" s="45"/>
    </row>
    <row r="56">
      <c r="A56" s="36" t="s">
        <v>40</v>
      </c>
      <c r="B56" s="36">
        <v>13</v>
      </c>
      <c r="C56" s="37" t="s">
        <v>240</v>
      </c>
      <c r="D56" s="36" t="s">
        <v>42</v>
      </c>
      <c r="E56" s="38" t="s">
        <v>241</v>
      </c>
      <c r="F56" s="39" t="s">
        <v>94</v>
      </c>
      <c r="G56" s="40">
        <v>11.880000000000001</v>
      </c>
      <c r="H56" s="41">
        <v>0</v>
      </c>
      <c r="I56" s="41">
        <f>ROUND(G56*H56,P4)</f>
        <v>0</v>
      </c>
      <c r="J56" s="39" t="s">
        <v>45</v>
      </c>
      <c r="O56" s="42">
        <f>I56*0.21</f>
        <v>0</v>
      </c>
      <c r="P56">
        <v>3</v>
      </c>
    </row>
    <row r="57" ht="30">
      <c r="A57" s="36" t="s">
        <v>46</v>
      </c>
      <c r="B57" s="43"/>
      <c r="C57" s="44"/>
      <c r="D57" s="44"/>
      <c r="E57" s="38" t="s">
        <v>242</v>
      </c>
      <c r="F57" s="44"/>
      <c r="G57" s="44"/>
      <c r="H57" s="44"/>
      <c r="I57" s="44"/>
      <c r="J57" s="45"/>
    </row>
    <row r="58" ht="30">
      <c r="A58" s="36" t="s">
        <v>48</v>
      </c>
      <c r="B58" s="43"/>
      <c r="C58" s="44"/>
      <c r="D58" s="44"/>
      <c r="E58" s="46" t="s">
        <v>243</v>
      </c>
      <c r="F58" s="44"/>
      <c r="G58" s="44"/>
      <c r="H58" s="44"/>
      <c r="I58" s="44"/>
      <c r="J58" s="45"/>
    </row>
    <row r="59" ht="405">
      <c r="A59" s="36" t="s">
        <v>50</v>
      </c>
      <c r="B59" s="43"/>
      <c r="C59" s="44"/>
      <c r="D59" s="44"/>
      <c r="E59" s="38" t="s">
        <v>244</v>
      </c>
      <c r="F59" s="44"/>
      <c r="G59" s="44"/>
      <c r="H59" s="44"/>
      <c r="I59" s="44"/>
      <c r="J59" s="45"/>
    </row>
    <row r="60">
      <c r="A60" s="36" t="s">
        <v>40</v>
      </c>
      <c r="B60" s="36">
        <v>14</v>
      </c>
      <c r="C60" s="37" t="s">
        <v>245</v>
      </c>
      <c r="D60" s="36" t="s">
        <v>42</v>
      </c>
      <c r="E60" s="38" t="s">
        <v>246</v>
      </c>
      <c r="F60" s="39" t="s">
        <v>94</v>
      </c>
      <c r="G60" s="40">
        <v>27</v>
      </c>
      <c r="H60" s="41">
        <v>0</v>
      </c>
      <c r="I60" s="41">
        <f>ROUND(G60*H60,P4)</f>
        <v>0</v>
      </c>
      <c r="J60" s="39" t="s">
        <v>45</v>
      </c>
      <c r="O60" s="42">
        <f>I60*0.21</f>
        <v>0</v>
      </c>
      <c r="P60">
        <v>3</v>
      </c>
    </row>
    <row r="61" ht="30">
      <c r="A61" s="36" t="s">
        <v>46</v>
      </c>
      <c r="B61" s="43"/>
      <c r="C61" s="44"/>
      <c r="D61" s="44"/>
      <c r="E61" s="38" t="s">
        <v>247</v>
      </c>
      <c r="F61" s="44"/>
      <c r="G61" s="44"/>
      <c r="H61" s="44"/>
      <c r="I61" s="44"/>
      <c r="J61" s="45"/>
    </row>
    <row r="62" ht="30">
      <c r="A62" s="36" t="s">
        <v>48</v>
      </c>
      <c r="B62" s="43"/>
      <c r="C62" s="44"/>
      <c r="D62" s="44"/>
      <c r="E62" s="46" t="s">
        <v>248</v>
      </c>
      <c r="F62" s="44"/>
      <c r="G62" s="44"/>
      <c r="H62" s="44"/>
      <c r="I62" s="44"/>
      <c r="J62" s="45"/>
    </row>
    <row r="63" ht="390">
      <c r="A63" s="36" t="s">
        <v>50</v>
      </c>
      <c r="B63" s="43"/>
      <c r="C63" s="44"/>
      <c r="D63" s="44"/>
      <c r="E63" s="38" t="s">
        <v>249</v>
      </c>
      <c r="F63" s="44"/>
      <c r="G63" s="44"/>
      <c r="H63" s="44"/>
      <c r="I63" s="44"/>
      <c r="J63" s="45"/>
    </row>
    <row r="64">
      <c r="A64" s="30" t="s">
        <v>37</v>
      </c>
      <c r="B64" s="31"/>
      <c r="C64" s="32" t="s">
        <v>127</v>
      </c>
      <c r="D64" s="33"/>
      <c r="E64" s="30" t="s">
        <v>128</v>
      </c>
      <c r="F64" s="33"/>
      <c r="G64" s="33"/>
      <c r="H64" s="33"/>
      <c r="I64" s="34">
        <f>SUMIFS(I65:I96,A65:A96,"P")</f>
        <v>0</v>
      </c>
      <c r="J64" s="35"/>
    </row>
    <row r="65">
      <c r="A65" s="36" t="s">
        <v>40</v>
      </c>
      <c r="B65" s="36">
        <v>15</v>
      </c>
      <c r="C65" s="37" t="s">
        <v>250</v>
      </c>
      <c r="D65" s="36" t="s">
        <v>42</v>
      </c>
      <c r="E65" s="38" t="s">
        <v>251</v>
      </c>
      <c r="F65" s="39" t="s">
        <v>94</v>
      </c>
      <c r="G65" s="40">
        <v>0.86399999999999999</v>
      </c>
      <c r="H65" s="41">
        <v>0</v>
      </c>
      <c r="I65" s="41">
        <f>ROUND(G65*H65,P4)</f>
        <v>0</v>
      </c>
      <c r="J65" s="39" t="s">
        <v>45</v>
      </c>
      <c r="O65" s="42">
        <f>I65*0.21</f>
        <v>0</v>
      </c>
      <c r="P65">
        <v>3</v>
      </c>
    </row>
    <row r="66">
      <c r="A66" s="36" t="s">
        <v>46</v>
      </c>
      <c r="B66" s="43"/>
      <c r="C66" s="44"/>
      <c r="D66" s="44"/>
      <c r="E66" s="38" t="s">
        <v>252</v>
      </c>
      <c r="F66" s="44"/>
      <c r="G66" s="44"/>
      <c r="H66" s="44"/>
      <c r="I66" s="44"/>
      <c r="J66" s="45"/>
    </row>
    <row r="67" ht="45">
      <c r="A67" s="36" t="s">
        <v>48</v>
      </c>
      <c r="B67" s="43"/>
      <c r="C67" s="44"/>
      <c r="D67" s="44"/>
      <c r="E67" s="46" t="s">
        <v>253</v>
      </c>
      <c r="F67" s="44"/>
      <c r="G67" s="44"/>
      <c r="H67" s="44"/>
      <c r="I67" s="44"/>
      <c r="J67" s="45"/>
    </row>
    <row r="68" ht="105">
      <c r="A68" s="36" t="s">
        <v>50</v>
      </c>
      <c r="B68" s="43"/>
      <c r="C68" s="44"/>
      <c r="D68" s="44"/>
      <c r="E68" s="38" t="s">
        <v>254</v>
      </c>
      <c r="F68" s="44"/>
      <c r="G68" s="44"/>
      <c r="H68" s="44"/>
      <c r="I68" s="44"/>
      <c r="J68" s="45"/>
    </row>
    <row r="69">
      <c r="A69" s="36" t="s">
        <v>40</v>
      </c>
      <c r="B69" s="36">
        <v>16</v>
      </c>
      <c r="C69" s="37" t="s">
        <v>255</v>
      </c>
      <c r="D69" s="36" t="s">
        <v>42</v>
      </c>
      <c r="E69" s="38" t="s">
        <v>256</v>
      </c>
      <c r="F69" s="39" t="s">
        <v>84</v>
      </c>
      <c r="G69" s="40">
        <v>2.8450000000000002</v>
      </c>
      <c r="H69" s="41">
        <v>0</v>
      </c>
      <c r="I69" s="41">
        <f>ROUND(G69*H69,P4)</f>
        <v>0</v>
      </c>
      <c r="J69" s="39" t="s">
        <v>45</v>
      </c>
      <c r="O69" s="42">
        <f>I69*0.21</f>
        <v>0</v>
      </c>
      <c r="P69">
        <v>3</v>
      </c>
    </row>
    <row r="70">
      <c r="A70" s="36" t="s">
        <v>46</v>
      </c>
      <c r="B70" s="43"/>
      <c r="C70" s="44"/>
      <c r="D70" s="44"/>
      <c r="E70" s="38" t="s">
        <v>257</v>
      </c>
      <c r="F70" s="44"/>
      <c r="G70" s="44"/>
      <c r="H70" s="44"/>
      <c r="I70" s="44"/>
      <c r="J70" s="45"/>
    </row>
    <row r="71" ht="30">
      <c r="A71" s="36" t="s">
        <v>48</v>
      </c>
      <c r="B71" s="43"/>
      <c r="C71" s="44"/>
      <c r="D71" s="44"/>
      <c r="E71" s="46" t="s">
        <v>258</v>
      </c>
      <c r="F71" s="44"/>
      <c r="G71" s="44"/>
      <c r="H71" s="44"/>
      <c r="I71" s="44"/>
      <c r="J71" s="45"/>
    </row>
    <row r="72" ht="135">
      <c r="A72" s="36" t="s">
        <v>50</v>
      </c>
      <c r="B72" s="43"/>
      <c r="C72" s="44"/>
      <c r="D72" s="44"/>
      <c r="E72" s="38" t="s">
        <v>259</v>
      </c>
      <c r="F72" s="44"/>
      <c r="G72" s="44"/>
      <c r="H72" s="44"/>
      <c r="I72" s="44"/>
      <c r="J72" s="45"/>
    </row>
    <row r="73">
      <c r="A73" s="36" t="s">
        <v>40</v>
      </c>
      <c r="B73" s="36">
        <v>17</v>
      </c>
      <c r="C73" s="37" t="s">
        <v>260</v>
      </c>
      <c r="D73" s="36" t="s">
        <v>42</v>
      </c>
      <c r="E73" s="38" t="s">
        <v>261</v>
      </c>
      <c r="F73" s="39" t="s">
        <v>114</v>
      </c>
      <c r="G73" s="40">
        <v>22.5</v>
      </c>
      <c r="H73" s="41">
        <v>0</v>
      </c>
      <c r="I73" s="41">
        <f>ROUND(G73*H73,P4)</f>
        <v>0</v>
      </c>
      <c r="J73" s="39" t="s">
        <v>45</v>
      </c>
      <c r="O73" s="42">
        <f>I73*0.21</f>
        <v>0</v>
      </c>
      <c r="P73">
        <v>3</v>
      </c>
    </row>
    <row r="74">
      <c r="A74" s="36" t="s">
        <v>46</v>
      </c>
      <c r="B74" s="43"/>
      <c r="C74" s="44"/>
      <c r="D74" s="44"/>
      <c r="E74" s="38" t="s">
        <v>262</v>
      </c>
      <c r="F74" s="44"/>
      <c r="G74" s="44"/>
      <c r="H74" s="44"/>
      <c r="I74" s="44"/>
      <c r="J74" s="45"/>
    </row>
    <row r="75">
      <c r="A75" s="36" t="s">
        <v>48</v>
      </c>
      <c r="B75" s="43"/>
      <c r="C75" s="44"/>
      <c r="D75" s="44"/>
      <c r="E75" s="46" t="s">
        <v>263</v>
      </c>
      <c r="F75" s="44"/>
      <c r="G75" s="44"/>
      <c r="H75" s="44"/>
      <c r="I75" s="44"/>
      <c r="J75" s="45"/>
    </row>
    <row r="76" ht="90">
      <c r="A76" s="36" t="s">
        <v>50</v>
      </c>
      <c r="B76" s="43"/>
      <c r="C76" s="44"/>
      <c r="D76" s="44"/>
      <c r="E76" s="38" t="s">
        <v>264</v>
      </c>
      <c r="F76" s="44"/>
      <c r="G76" s="44"/>
      <c r="H76" s="44"/>
      <c r="I76" s="44"/>
      <c r="J76" s="45"/>
    </row>
    <row r="77">
      <c r="A77" s="36" t="s">
        <v>40</v>
      </c>
      <c r="B77" s="36">
        <v>18</v>
      </c>
      <c r="C77" s="37" t="s">
        <v>265</v>
      </c>
      <c r="D77" s="36" t="s">
        <v>42</v>
      </c>
      <c r="E77" s="38" t="s">
        <v>266</v>
      </c>
      <c r="F77" s="39" t="s">
        <v>104</v>
      </c>
      <c r="G77" s="40">
        <v>140</v>
      </c>
      <c r="H77" s="41">
        <v>0</v>
      </c>
      <c r="I77" s="41">
        <f>ROUND(G77*H77,P4)</f>
        <v>0</v>
      </c>
      <c r="J77" s="39" t="s">
        <v>45</v>
      </c>
      <c r="O77" s="42">
        <f>I77*0.21</f>
        <v>0</v>
      </c>
      <c r="P77">
        <v>3</v>
      </c>
    </row>
    <row r="78">
      <c r="A78" s="36" t="s">
        <v>46</v>
      </c>
      <c r="B78" s="43"/>
      <c r="C78" s="44"/>
      <c r="D78" s="44"/>
      <c r="E78" s="38" t="s">
        <v>267</v>
      </c>
      <c r="F78" s="44"/>
      <c r="G78" s="44"/>
      <c r="H78" s="44"/>
      <c r="I78" s="44"/>
      <c r="J78" s="45"/>
    </row>
    <row r="79" ht="45">
      <c r="A79" s="36" t="s">
        <v>48</v>
      </c>
      <c r="B79" s="43"/>
      <c r="C79" s="44"/>
      <c r="D79" s="44"/>
      <c r="E79" s="46" t="s">
        <v>268</v>
      </c>
      <c r="F79" s="44"/>
      <c r="G79" s="44"/>
      <c r="H79" s="44"/>
      <c r="I79" s="44"/>
      <c r="J79" s="45"/>
    </row>
    <row r="80" ht="120">
      <c r="A80" s="36" t="s">
        <v>50</v>
      </c>
      <c r="B80" s="43"/>
      <c r="C80" s="44"/>
      <c r="D80" s="44"/>
      <c r="E80" s="38" t="s">
        <v>269</v>
      </c>
      <c r="F80" s="44"/>
      <c r="G80" s="44"/>
      <c r="H80" s="44"/>
      <c r="I80" s="44"/>
      <c r="J80" s="45"/>
    </row>
    <row r="81">
      <c r="A81" s="36" t="s">
        <v>40</v>
      </c>
      <c r="B81" s="36">
        <v>19</v>
      </c>
      <c r="C81" s="37" t="s">
        <v>270</v>
      </c>
      <c r="D81" s="36" t="s">
        <v>42</v>
      </c>
      <c r="E81" s="38" t="s">
        <v>271</v>
      </c>
      <c r="F81" s="39" t="s">
        <v>104</v>
      </c>
      <c r="G81" s="40">
        <v>140</v>
      </c>
      <c r="H81" s="41">
        <v>0</v>
      </c>
      <c r="I81" s="41">
        <f>ROUND(G81*H81,P4)</f>
        <v>0</v>
      </c>
      <c r="J81" s="39" t="s">
        <v>45</v>
      </c>
      <c r="O81" s="42">
        <f>I81*0.21</f>
        <v>0</v>
      </c>
      <c r="P81">
        <v>3</v>
      </c>
    </row>
    <row r="82">
      <c r="A82" s="36" t="s">
        <v>46</v>
      </c>
      <c r="B82" s="43"/>
      <c r="C82" s="44"/>
      <c r="D82" s="44"/>
      <c r="E82" s="38" t="s">
        <v>272</v>
      </c>
      <c r="F82" s="44"/>
      <c r="G82" s="44"/>
      <c r="H82" s="44"/>
      <c r="I82" s="44"/>
      <c r="J82" s="45"/>
    </row>
    <row r="83" ht="45">
      <c r="A83" s="36" t="s">
        <v>48</v>
      </c>
      <c r="B83" s="43"/>
      <c r="C83" s="44"/>
      <c r="D83" s="44"/>
      <c r="E83" s="46" t="s">
        <v>268</v>
      </c>
      <c r="F83" s="44"/>
      <c r="G83" s="44"/>
      <c r="H83" s="44"/>
      <c r="I83" s="44"/>
      <c r="J83" s="45"/>
    </row>
    <row r="84" ht="105">
      <c r="A84" s="36" t="s">
        <v>50</v>
      </c>
      <c r="B84" s="43"/>
      <c r="C84" s="44"/>
      <c r="D84" s="44"/>
      <c r="E84" s="38" t="s">
        <v>273</v>
      </c>
      <c r="F84" s="44"/>
      <c r="G84" s="44"/>
      <c r="H84" s="44"/>
      <c r="I84" s="44"/>
      <c r="J84" s="45"/>
    </row>
    <row r="85">
      <c r="A85" s="36" t="s">
        <v>40</v>
      </c>
      <c r="B85" s="36">
        <v>20</v>
      </c>
      <c r="C85" s="37" t="s">
        <v>274</v>
      </c>
      <c r="D85" s="36" t="s">
        <v>42</v>
      </c>
      <c r="E85" s="38" t="s">
        <v>275</v>
      </c>
      <c r="F85" s="39" t="s">
        <v>104</v>
      </c>
      <c r="G85" s="40">
        <v>27.5</v>
      </c>
      <c r="H85" s="41">
        <v>0</v>
      </c>
      <c r="I85" s="41">
        <f>ROUND(G85*H85,P4)</f>
        <v>0</v>
      </c>
      <c r="J85" s="39" t="s">
        <v>45</v>
      </c>
      <c r="O85" s="42">
        <f>I85*0.21</f>
        <v>0</v>
      </c>
      <c r="P85">
        <v>3</v>
      </c>
    </row>
    <row r="86" ht="45">
      <c r="A86" s="36" t="s">
        <v>46</v>
      </c>
      <c r="B86" s="43"/>
      <c r="C86" s="44"/>
      <c r="D86" s="44"/>
      <c r="E86" s="38" t="s">
        <v>276</v>
      </c>
      <c r="F86" s="44"/>
      <c r="G86" s="44"/>
      <c r="H86" s="44"/>
      <c r="I86" s="44"/>
      <c r="J86" s="45"/>
    </row>
    <row r="87" ht="30">
      <c r="A87" s="36" t="s">
        <v>48</v>
      </c>
      <c r="B87" s="43"/>
      <c r="C87" s="44"/>
      <c r="D87" s="44"/>
      <c r="E87" s="46" t="s">
        <v>277</v>
      </c>
      <c r="F87" s="44"/>
      <c r="G87" s="44"/>
      <c r="H87" s="44"/>
      <c r="I87" s="44"/>
      <c r="J87" s="45"/>
    </row>
    <row r="88" ht="255">
      <c r="A88" s="36" t="s">
        <v>50</v>
      </c>
      <c r="B88" s="43"/>
      <c r="C88" s="44"/>
      <c r="D88" s="44"/>
      <c r="E88" s="38" t="s">
        <v>278</v>
      </c>
      <c r="F88" s="44"/>
      <c r="G88" s="44"/>
      <c r="H88" s="44"/>
      <c r="I88" s="44"/>
      <c r="J88" s="45"/>
    </row>
    <row r="89">
      <c r="A89" s="36" t="s">
        <v>40</v>
      </c>
      <c r="B89" s="36">
        <v>21</v>
      </c>
      <c r="C89" s="37" t="s">
        <v>279</v>
      </c>
      <c r="D89" s="36" t="s">
        <v>42</v>
      </c>
      <c r="E89" s="38" t="s">
        <v>280</v>
      </c>
      <c r="F89" s="39" t="s">
        <v>104</v>
      </c>
      <c r="G89" s="40">
        <v>27.5</v>
      </c>
      <c r="H89" s="41">
        <v>0</v>
      </c>
      <c r="I89" s="41">
        <f>ROUND(G89*H89,P4)</f>
        <v>0</v>
      </c>
      <c r="J89" s="39" t="s">
        <v>45</v>
      </c>
      <c r="O89" s="42">
        <f>I89*0.21</f>
        <v>0</v>
      </c>
      <c r="P89">
        <v>3</v>
      </c>
    </row>
    <row r="90" ht="45">
      <c r="A90" s="36" t="s">
        <v>46</v>
      </c>
      <c r="B90" s="43"/>
      <c r="C90" s="44"/>
      <c r="D90" s="44"/>
      <c r="E90" s="38" t="s">
        <v>281</v>
      </c>
      <c r="F90" s="44"/>
      <c r="G90" s="44"/>
      <c r="H90" s="44"/>
      <c r="I90" s="44"/>
      <c r="J90" s="45"/>
    </row>
    <row r="91" ht="30">
      <c r="A91" s="36" t="s">
        <v>48</v>
      </c>
      <c r="B91" s="43"/>
      <c r="C91" s="44"/>
      <c r="D91" s="44"/>
      <c r="E91" s="46" t="s">
        <v>282</v>
      </c>
      <c r="F91" s="44"/>
      <c r="G91" s="44"/>
      <c r="H91" s="44"/>
      <c r="I91" s="44"/>
      <c r="J91" s="45"/>
    </row>
    <row r="92" ht="255">
      <c r="A92" s="36" t="s">
        <v>50</v>
      </c>
      <c r="B92" s="43"/>
      <c r="C92" s="44"/>
      <c r="D92" s="44"/>
      <c r="E92" s="38" t="s">
        <v>278</v>
      </c>
      <c r="F92" s="44"/>
      <c r="G92" s="44"/>
      <c r="H92" s="44"/>
      <c r="I92" s="44"/>
      <c r="J92" s="45"/>
    </row>
    <row r="93">
      <c r="A93" s="36" t="s">
        <v>40</v>
      </c>
      <c r="B93" s="36">
        <v>22</v>
      </c>
      <c r="C93" s="37" t="s">
        <v>283</v>
      </c>
      <c r="D93" s="36" t="s">
        <v>42</v>
      </c>
      <c r="E93" s="38" t="s">
        <v>284</v>
      </c>
      <c r="F93" s="39" t="s">
        <v>94</v>
      </c>
      <c r="G93" s="40">
        <v>9.3260000000000005</v>
      </c>
      <c r="H93" s="41">
        <v>0</v>
      </c>
      <c r="I93" s="41">
        <f>ROUND(G93*H93,P4)</f>
        <v>0</v>
      </c>
      <c r="J93" s="39" t="s">
        <v>45</v>
      </c>
      <c r="O93" s="42">
        <f>I93*0.21</f>
        <v>0</v>
      </c>
      <c r="P93">
        <v>3</v>
      </c>
    </row>
    <row r="94">
      <c r="A94" s="36" t="s">
        <v>46</v>
      </c>
      <c r="B94" s="43"/>
      <c r="C94" s="44"/>
      <c r="D94" s="44"/>
      <c r="E94" s="38" t="s">
        <v>285</v>
      </c>
      <c r="F94" s="44"/>
      <c r="G94" s="44"/>
      <c r="H94" s="44"/>
      <c r="I94" s="44"/>
      <c r="J94" s="45"/>
    </row>
    <row r="95" ht="30">
      <c r="A95" s="36" t="s">
        <v>48</v>
      </c>
      <c r="B95" s="43"/>
      <c r="C95" s="44"/>
      <c r="D95" s="44"/>
      <c r="E95" s="46" t="s">
        <v>286</v>
      </c>
      <c r="F95" s="44"/>
      <c r="G95" s="44"/>
      <c r="H95" s="44"/>
      <c r="I95" s="44"/>
      <c r="J95" s="45"/>
    </row>
    <row r="96" ht="135">
      <c r="A96" s="36" t="s">
        <v>50</v>
      </c>
      <c r="B96" s="43"/>
      <c r="C96" s="44"/>
      <c r="D96" s="44"/>
      <c r="E96" s="38" t="s">
        <v>287</v>
      </c>
      <c r="F96" s="44"/>
      <c r="G96" s="44"/>
      <c r="H96" s="44"/>
      <c r="I96" s="44"/>
      <c r="J96" s="45"/>
    </row>
    <row r="97">
      <c r="A97" s="30" t="s">
        <v>37</v>
      </c>
      <c r="B97" s="31"/>
      <c r="C97" s="32" t="s">
        <v>288</v>
      </c>
      <c r="D97" s="33"/>
      <c r="E97" s="30" t="s">
        <v>289</v>
      </c>
      <c r="F97" s="33"/>
      <c r="G97" s="33"/>
      <c r="H97" s="33"/>
      <c r="I97" s="34">
        <f>SUMIFS(I98:I105,A98:A105,"P")</f>
        <v>0</v>
      </c>
      <c r="J97" s="35"/>
    </row>
    <row r="98">
      <c r="A98" s="36" t="s">
        <v>40</v>
      </c>
      <c r="B98" s="36">
        <v>23</v>
      </c>
      <c r="C98" s="37" t="s">
        <v>290</v>
      </c>
      <c r="D98" s="36" t="s">
        <v>42</v>
      </c>
      <c r="E98" s="38" t="s">
        <v>291</v>
      </c>
      <c r="F98" s="39" t="s">
        <v>94</v>
      </c>
      <c r="G98" s="40">
        <v>21.167999999999999</v>
      </c>
      <c r="H98" s="41">
        <v>0</v>
      </c>
      <c r="I98" s="41">
        <f>ROUND(G98*H98,P4)</f>
        <v>0</v>
      </c>
      <c r="J98" s="39" t="s">
        <v>45</v>
      </c>
      <c r="O98" s="42">
        <f>I98*0.21</f>
        <v>0</v>
      </c>
      <c r="P98">
        <v>3</v>
      </c>
    </row>
    <row r="99">
      <c r="A99" s="36" t="s">
        <v>46</v>
      </c>
      <c r="B99" s="43"/>
      <c r="C99" s="44"/>
      <c r="D99" s="44"/>
      <c r="E99" s="38" t="s">
        <v>292</v>
      </c>
      <c r="F99" s="44"/>
      <c r="G99" s="44"/>
      <c r="H99" s="44"/>
      <c r="I99" s="44"/>
      <c r="J99" s="45"/>
    </row>
    <row r="100" ht="45">
      <c r="A100" s="36" t="s">
        <v>48</v>
      </c>
      <c r="B100" s="43"/>
      <c r="C100" s="44"/>
      <c r="D100" s="44"/>
      <c r="E100" s="46" t="s">
        <v>293</v>
      </c>
      <c r="F100" s="44"/>
      <c r="G100" s="44"/>
      <c r="H100" s="44"/>
      <c r="I100" s="44"/>
      <c r="J100" s="45"/>
    </row>
    <row r="101" ht="409.5">
      <c r="A101" s="36" t="s">
        <v>50</v>
      </c>
      <c r="B101" s="43"/>
      <c r="C101" s="44"/>
      <c r="D101" s="44"/>
      <c r="E101" s="38" t="s">
        <v>294</v>
      </c>
      <c r="F101" s="44"/>
      <c r="G101" s="44"/>
      <c r="H101" s="44"/>
      <c r="I101" s="44"/>
      <c r="J101" s="45"/>
    </row>
    <row r="102">
      <c r="A102" s="36" t="s">
        <v>40</v>
      </c>
      <c r="B102" s="36">
        <v>24</v>
      </c>
      <c r="C102" s="37" t="s">
        <v>295</v>
      </c>
      <c r="D102" s="36" t="s">
        <v>42</v>
      </c>
      <c r="E102" s="38" t="s">
        <v>296</v>
      </c>
      <c r="F102" s="39" t="s">
        <v>84</v>
      </c>
      <c r="G102" s="40">
        <v>3.1749999999999998</v>
      </c>
      <c r="H102" s="41">
        <v>0</v>
      </c>
      <c r="I102" s="41">
        <f>ROUND(G102*H102,P4)</f>
        <v>0</v>
      </c>
      <c r="J102" s="39" t="s">
        <v>45</v>
      </c>
      <c r="O102" s="42">
        <f>I102*0.21</f>
        <v>0</v>
      </c>
      <c r="P102">
        <v>3</v>
      </c>
    </row>
    <row r="103">
      <c r="A103" s="36" t="s">
        <v>46</v>
      </c>
      <c r="B103" s="43"/>
      <c r="C103" s="44"/>
      <c r="D103" s="44"/>
      <c r="E103" s="47" t="s">
        <v>42</v>
      </c>
      <c r="F103" s="44"/>
      <c r="G103" s="44"/>
      <c r="H103" s="44"/>
      <c r="I103" s="44"/>
      <c r="J103" s="45"/>
    </row>
    <row r="104">
      <c r="A104" s="36" t="s">
        <v>48</v>
      </c>
      <c r="B104" s="43"/>
      <c r="C104" s="44"/>
      <c r="D104" s="44"/>
      <c r="E104" s="46" t="s">
        <v>297</v>
      </c>
      <c r="F104" s="44"/>
      <c r="G104" s="44"/>
      <c r="H104" s="44"/>
      <c r="I104" s="44"/>
      <c r="J104" s="45"/>
    </row>
    <row r="105" ht="375">
      <c r="A105" s="36" t="s">
        <v>50</v>
      </c>
      <c r="B105" s="43"/>
      <c r="C105" s="44"/>
      <c r="D105" s="44"/>
      <c r="E105" s="38" t="s">
        <v>298</v>
      </c>
      <c r="F105" s="44"/>
      <c r="G105" s="44"/>
      <c r="H105" s="44"/>
      <c r="I105" s="44"/>
      <c r="J105" s="45"/>
    </row>
    <row r="106">
      <c r="A106" s="30" t="s">
        <v>37</v>
      </c>
      <c r="B106" s="31"/>
      <c r="C106" s="32" t="s">
        <v>299</v>
      </c>
      <c r="D106" s="33"/>
      <c r="E106" s="30" t="s">
        <v>300</v>
      </c>
      <c r="F106" s="33"/>
      <c r="G106" s="33"/>
      <c r="H106" s="33"/>
      <c r="I106" s="34">
        <f>SUMIFS(I107:I142,A107:A142,"P")</f>
        <v>0</v>
      </c>
      <c r="J106" s="35"/>
    </row>
    <row r="107">
      <c r="A107" s="36" t="s">
        <v>40</v>
      </c>
      <c r="B107" s="36">
        <v>25</v>
      </c>
      <c r="C107" s="37" t="s">
        <v>301</v>
      </c>
      <c r="D107" s="36" t="s">
        <v>70</v>
      </c>
      <c r="E107" s="38" t="s">
        <v>302</v>
      </c>
      <c r="F107" s="39" t="s">
        <v>94</v>
      </c>
      <c r="G107" s="40">
        <v>20.899999999999999</v>
      </c>
      <c r="H107" s="41">
        <v>0</v>
      </c>
      <c r="I107" s="41">
        <f>ROUND(G107*H107,P4)</f>
        <v>0</v>
      </c>
      <c r="J107" s="39" t="s">
        <v>45</v>
      </c>
      <c r="O107" s="42">
        <f>I107*0.21</f>
        <v>0</v>
      </c>
      <c r="P107">
        <v>3</v>
      </c>
    </row>
    <row r="108" ht="30">
      <c r="A108" s="36" t="s">
        <v>46</v>
      </c>
      <c r="B108" s="43"/>
      <c r="C108" s="44"/>
      <c r="D108" s="44"/>
      <c r="E108" s="38" t="s">
        <v>303</v>
      </c>
      <c r="F108" s="44"/>
      <c r="G108" s="44"/>
      <c r="H108" s="44"/>
      <c r="I108" s="44"/>
      <c r="J108" s="45"/>
    </row>
    <row r="109" ht="60">
      <c r="A109" s="36" t="s">
        <v>48</v>
      </c>
      <c r="B109" s="43"/>
      <c r="C109" s="44"/>
      <c r="D109" s="44"/>
      <c r="E109" s="46" t="s">
        <v>304</v>
      </c>
      <c r="F109" s="44"/>
      <c r="G109" s="44"/>
      <c r="H109" s="44"/>
      <c r="I109" s="44"/>
      <c r="J109" s="45"/>
    </row>
    <row r="110" ht="345">
      <c r="A110" s="36" t="s">
        <v>50</v>
      </c>
      <c r="B110" s="43"/>
      <c r="C110" s="44"/>
      <c r="D110" s="44"/>
      <c r="E110" s="38" t="s">
        <v>305</v>
      </c>
      <c r="F110" s="44"/>
      <c r="G110" s="44"/>
      <c r="H110" s="44"/>
      <c r="I110" s="44"/>
      <c r="J110" s="45"/>
    </row>
    <row r="111">
      <c r="A111" s="36" t="s">
        <v>40</v>
      </c>
      <c r="B111" s="36">
        <v>26</v>
      </c>
      <c r="C111" s="37" t="s">
        <v>306</v>
      </c>
      <c r="D111" s="36" t="s">
        <v>42</v>
      </c>
      <c r="E111" s="38" t="s">
        <v>307</v>
      </c>
      <c r="F111" s="39" t="s">
        <v>94</v>
      </c>
      <c r="G111" s="40">
        <v>5.4909999999999997</v>
      </c>
      <c r="H111" s="41">
        <v>0</v>
      </c>
      <c r="I111" s="41">
        <f>ROUND(G111*H111,P4)</f>
        <v>0</v>
      </c>
      <c r="J111" s="39" t="s">
        <v>45</v>
      </c>
      <c r="O111" s="42">
        <f>I111*0.21</f>
        <v>0</v>
      </c>
      <c r="P111">
        <v>3</v>
      </c>
    </row>
    <row r="112">
      <c r="A112" s="36" t="s">
        <v>46</v>
      </c>
      <c r="B112" s="43"/>
      <c r="C112" s="44"/>
      <c r="D112" s="44"/>
      <c r="E112" s="38" t="s">
        <v>308</v>
      </c>
      <c r="F112" s="44"/>
      <c r="G112" s="44"/>
      <c r="H112" s="44"/>
      <c r="I112" s="44"/>
      <c r="J112" s="45"/>
    </row>
    <row r="113">
      <c r="A113" s="36" t="s">
        <v>48</v>
      </c>
      <c r="B113" s="43"/>
      <c r="C113" s="44"/>
      <c r="D113" s="44"/>
      <c r="E113" s="46" t="s">
        <v>309</v>
      </c>
      <c r="F113" s="44"/>
      <c r="G113" s="44"/>
      <c r="H113" s="44"/>
      <c r="I113" s="44"/>
      <c r="J113" s="45"/>
    </row>
    <row r="114" ht="330">
      <c r="A114" s="36" t="s">
        <v>50</v>
      </c>
      <c r="B114" s="43"/>
      <c r="C114" s="44"/>
      <c r="D114" s="44"/>
      <c r="E114" s="38" t="s">
        <v>310</v>
      </c>
      <c r="F114" s="44"/>
      <c r="G114" s="44"/>
      <c r="H114" s="44"/>
      <c r="I114" s="44"/>
      <c r="J114" s="45"/>
    </row>
    <row r="115">
      <c r="A115" s="36" t="s">
        <v>40</v>
      </c>
      <c r="B115" s="36">
        <v>27</v>
      </c>
      <c r="C115" s="37" t="s">
        <v>311</v>
      </c>
      <c r="D115" s="36" t="s">
        <v>42</v>
      </c>
      <c r="E115" s="38" t="s">
        <v>312</v>
      </c>
      <c r="F115" s="39" t="s">
        <v>94</v>
      </c>
      <c r="G115" s="40">
        <v>9.5399999999999991</v>
      </c>
      <c r="H115" s="41">
        <v>0</v>
      </c>
      <c r="I115" s="41">
        <f>ROUND(G115*H115,P4)</f>
        <v>0</v>
      </c>
      <c r="J115" s="39" t="s">
        <v>45</v>
      </c>
      <c r="O115" s="42">
        <f>I115*0.21</f>
        <v>0</v>
      </c>
      <c r="P115">
        <v>3</v>
      </c>
    </row>
    <row r="116">
      <c r="A116" s="36" t="s">
        <v>46</v>
      </c>
      <c r="B116" s="43"/>
      <c r="C116" s="44"/>
      <c r="D116" s="44"/>
      <c r="E116" s="38" t="s">
        <v>313</v>
      </c>
      <c r="F116" s="44"/>
      <c r="G116" s="44"/>
      <c r="H116" s="44"/>
      <c r="I116" s="44"/>
      <c r="J116" s="45"/>
    </row>
    <row r="117" ht="60">
      <c r="A117" s="36" t="s">
        <v>48</v>
      </c>
      <c r="B117" s="43"/>
      <c r="C117" s="44"/>
      <c r="D117" s="44"/>
      <c r="E117" s="46" t="s">
        <v>314</v>
      </c>
      <c r="F117" s="44"/>
      <c r="G117" s="44"/>
      <c r="H117" s="44"/>
      <c r="I117" s="44"/>
      <c r="J117" s="45"/>
    </row>
    <row r="118" ht="409.5">
      <c r="A118" s="36" t="s">
        <v>50</v>
      </c>
      <c r="B118" s="43"/>
      <c r="C118" s="44"/>
      <c r="D118" s="44"/>
      <c r="E118" s="38" t="s">
        <v>315</v>
      </c>
      <c r="F118" s="44"/>
      <c r="G118" s="44"/>
      <c r="H118" s="44"/>
      <c r="I118" s="44"/>
      <c r="J118" s="45"/>
    </row>
    <row r="119">
      <c r="A119" s="36" t="s">
        <v>40</v>
      </c>
      <c r="B119" s="36">
        <v>28</v>
      </c>
      <c r="C119" s="37" t="s">
        <v>316</v>
      </c>
      <c r="D119" s="36"/>
      <c r="E119" s="38" t="s">
        <v>317</v>
      </c>
      <c r="F119" s="39" t="s">
        <v>94</v>
      </c>
      <c r="G119" s="40">
        <v>0.86399999999999999</v>
      </c>
      <c r="H119" s="41">
        <v>0</v>
      </c>
      <c r="I119" s="41">
        <f>ROUND(G119*H119,P4)</f>
        <v>0</v>
      </c>
      <c r="J119" s="39" t="s">
        <v>45</v>
      </c>
      <c r="O119" s="42">
        <f>I119*0.21</f>
        <v>0</v>
      </c>
      <c r="P119">
        <v>3</v>
      </c>
    </row>
    <row r="120">
      <c r="A120" s="36" t="s">
        <v>46</v>
      </c>
      <c r="B120" s="43"/>
      <c r="C120" s="44"/>
      <c r="D120" s="44"/>
      <c r="E120" s="38" t="s">
        <v>318</v>
      </c>
      <c r="F120" s="44"/>
      <c r="G120" s="44"/>
      <c r="H120" s="44"/>
      <c r="I120" s="44"/>
      <c r="J120" s="45"/>
    </row>
    <row r="121" ht="30">
      <c r="A121" s="36" t="s">
        <v>48</v>
      </c>
      <c r="B121" s="43"/>
      <c r="C121" s="44"/>
      <c r="D121" s="44"/>
      <c r="E121" s="46" t="s">
        <v>319</v>
      </c>
      <c r="F121" s="44"/>
      <c r="G121" s="44"/>
      <c r="H121" s="44"/>
      <c r="I121" s="44"/>
      <c r="J121" s="45"/>
    </row>
    <row r="122" ht="409.5">
      <c r="A122" s="36" t="s">
        <v>50</v>
      </c>
      <c r="B122" s="43"/>
      <c r="C122" s="44"/>
      <c r="D122" s="44"/>
      <c r="E122" s="38" t="s">
        <v>315</v>
      </c>
      <c r="F122" s="44"/>
      <c r="G122" s="44"/>
      <c r="H122" s="44"/>
      <c r="I122" s="44"/>
      <c r="J122" s="45"/>
    </row>
    <row r="123">
      <c r="A123" s="36" t="s">
        <v>40</v>
      </c>
      <c r="B123" s="36">
        <v>29</v>
      </c>
      <c r="C123" s="37" t="s">
        <v>320</v>
      </c>
      <c r="D123" s="36"/>
      <c r="E123" s="38" t="s">
        <v>321</v>
      </c>
      <c r="F123" s="39" t="s">
        <v>94</v>
      </c>
      <c r="G123" s="40">
        <v>0.108</v>
      </c>
      <c r="H123" s="41">
        <v>0</v>
      </c>
      <c r="I123" s="41">
        <f>ROUND(G123*H123,P4)</f>
        <v>0</v>
      </c>
      <c r="J123" s="39" t="s">
        <v>45</v>
      </c>
      <c r="O123" s="42">
        <f>I123*0.21</f>
        <v>0</v>
      </c>
      <c r="P123">
        <v>3</v>
      </c>
    </row>
    <row r="124">
      <c r="A124" s="36" t="s">
        <v>46</v>
      </c>
      <c r="B124" s="43"/>
      <c r="C124" s="44"/>
      <c r="D124" s="44"/>
      <c r="E124" s="38" t="s">
        <v>322</v>
      </c>
      <c r="F124" s="44"/>
      <c r="G124" s="44"/>
      <c r="H124" s="44"/>
      <c r="I124" s="44"/>
      <c r="J124" s="45"/>
    </row>
    <row r="125">
      <c r="A125" s="36" t="s">
        <v>48</v>
      </c>
      <c r="B125" s="43"/>
      <c r="C125" s="44"/>
      <c r="D125" s="44"/>
      <c r="E125" s="46" t="s">
        <v>323</v>
      </c>
      <c r="F125" s="44"/>
      <c r="G125" s="44"/>
      <c r="H125" s="44"/>
      <c r="I125" s="44"/>
      <c r="J125" s="45"/>
    </row>
    <row r="126" ht="75">
      <c r="A126" s="36" t="s">
        <v>50</v>
      </c>
      <c r="B126" s="43"/>
      <c r="C126" s="44"/>
      <c r="D126" s="44"/>
      <c r="E126" s="38" t="s">
        <v>324</v>
      </c>
      <c r="F126" s="44"/>
      <c r="G126" s="44"/>
      <c r="H126" s="44"/>
      <c r="I126" s="44"/>
      <c r="J126" s="45"/>
    </row>
    <row r="127" ht="30">
      <c r="A127" s="36" t="s">
        <v>40</v>
      </c>
      <c r="B127" s="36">
        <v>30</v>
      </c>
      <c r="C127" s="37" t="s">
        <v>325</v>
      </c>
      <c r="D127" s="36"/>
      <c r="E127" s="38" t="s">
        <v>326</v>
      </c>
      <c r="F127" s="39" t="s">
        <v>94</v>
      </c>
      <c r="G127" s="40">
        <v>49.200000000000003</v>
      </c>
      <c r="H127" s="41">
        <v>0</v>
      </c>
      <c r="I127" s="41">
        <f>ROUND(G127*H127,P4)</f>
        <v>0</v>
      </c>
      <c r="J127" s="39" t="s">
        <v>45</v>
      </c>
      <c r="O127" s="42">
        <f>I127*0.21</f>
        <v>0</v>
      </c>
      <c r="P127">
        <v>3</v>
      </c>
    </row>
    <row r="128">
      <c r="A128" s="36" t="s">
        <v>46</v>
      </c>
      <c r="B128" s="43"/>
      <c r="C128" s="44"/>
      <c r="D128" s="44"/>
      <c r="E128" s="38" t="s">
        <v>327</v>
      </c>
      <c r="F128" s="44"/>
      <c r="G128" s="44"/>
      <c r="H128" s="44"/>
      <c r="I128" s="44"/>
      <c r="J128" s="45"/>
    </row>
    <row r="129" ht="30">
      <c r="A129" s="36" t="s">
        <v>48</v>
      </c>
      <c r="B129" s="43"/>
      <c r="C129" s="44"/>
      <c r="D129" s="44"/>
      <c r="E129" s="46" t="s">
        <v>328</v>
      </c>
      <c r="F129" s="44"/>
      <c r="G129" s="44"/>
      <c r="H129" s="44"/>
      <c r="I129" s="44"/>
      <c r="J129" s="45"/>
    </row>
    <row r="130" ht="105">
      <c r="A130" s="36" t="s">
        <v>50</v>
      </c>
      <c r="B130" s="43"/>
      <c r="C130" s="44"/>
      <c r="D130" s="44"/>
      <c r="E130" s="38" t="s">
        <v>329</v>
      </c>
      <c r="F130" s="44"/>
      <c r="G130" s="44"/>
      <c r="H130" s="44"/>
      <c r="I130" s="44"/>
      <c r="J130" s="45"/>
    </row>
    <row r="131">
      <c r="A131" s="36" t="s">
        <v>40</v>
      </c>
      <c r="B131" s="36">
        <v>31</v>
      </c>
      <c r="C131" s="37" t="s">
        <v>330</v>
      </c>
      <c r="D131" s="36"/>
      <c r="E131" s="38" t="s">
        <v>331</v>
      </c>
      <c r="F131" s="39" t="s">
        <v>94</v>
      </c>
      <c r="G131" s="40">
        <v>5</v>
      </c>
      <c r="H131" s="41">
        <v>0</v>
      </c>
      <c r="I131" s="41">
        <f>ROUND(G131*H131,P4)</f>
        <v>0</v>
      </c>
      <c r="J131" s="39" t="s">
        <v>45</v>
      </c>
      <c r="O131" s="42">
        <f>I131*0.21</f>
        <v>0</v>
      </c>
      <c r="P131">
        <v>3</v>
      </c>
    </row>
    <row r="132" ht="30">
      <c r="A132" s="36" t="s">
        <v>46</v>
      </c>
      <c r="B132" s="43"/>
      <c r="C132" s="44"/>
      <c r="D132" s="44"/>
      <c r="E132" s="38" t="s">
        <v>332</v>
      </c>
      <c r="F132" s="44"/>
      <c r="G132" s="44"/>
      <c r="H132" s="44"/>
      <c r="I132" s="44"/>
      <c r="J132" s="45"/>
    </row>
    <row r="133">
      <c r="A133" s="36" t="s">
        <v>48</v>
      </c>
      <c r="B133" s="43"/>
      <c r="C133" s="44"/>
      <c r="D133" s="44"/>
      <c r="E133" s="46" t="s">
        <v>333</v>
      </c>
      <c r="F133" s="44"/>
      <c r="G133" s="44"/>
      <c r="H133" s="44"/>
      <c r="I133" s="44"/>
      <c r="J133" s="45"/>
    </row>
    <row r="134" ht="105">
      <c r="A134" s="36" t="s">
        <v>50</v>
      </c>
      <c r="B134" s="43"/>
      <c r="C134" s="44"/>
      <c r="D134" s="44"/>
      <c r="E134" s="38" t="s">
        <v>334</v>
      </c>
      <c r="F134" s="44"/>
      <c r="G134" s="44"/>
      <c r="H134" s="44"/>
      <c r="I134" s="44"/>
      <c r="J134" s="45"/>
    </row>
    <row r="135">
      <c r="A135" s="36" t="s">
        <v>40</v>
      </c>
      <c r="B135" s="36">
        <v>32</v>
      </c>
      <c r="C135" s="37" t="s">
        <v>335</v>
      </c>
      <c r="D135" s="36" t="s">
        <v>42</v>
      </c>
      <c r="E135" s="38" t="s">
        <v>336</v>
      </c>
      <c r="F135" s="39" t="s">
        <v>94</v>
      </c>
      <c r="G135" s="40">
        <v>15.9</v>
      </c>
      <c r="H135" s="41">
        <v>0</v>
      </c>
      <c r="I135" s="41">
        <f>ROUND(G135*H135,P4)</f>
        <v>0</v>
      </c>
      <c r="J135" s="39" t="s">
        <v>45</v>
      </c>
      <c r="O135" s="42">
        <f>I135*0.21</f>
        <v>0</v>
      </c>
      <c r="P135">
        <v>3</v>
      </c>
    </row>
    <row r="136" ht="30">
      <c r="A136" s="36" t="s">
        <v>46</v>
      </c>
      <c r="B136" s="43"/>
      <c r="C136" s="44"/>
      <c r="D136" s="44"/>
      <c r="E136" s="38" t="s">
        <v>337</v>
      </c>
      <c r="F136" s="44"/>
      <c r="G136" s="44"/>
      <c r="H136" s="44"/>
      <c r="I136" s="44"/>
      <c r="J136" s="45"/>
    </row>
    <row r="137" ht="60">
      <c r="A137" s="36" t="s">
        <v>48</v>
      </c>
      <c r="B137" s="43"/>
      <c r="C137" s="44"/>
      <c r="D137" s="44"/>
      <c r="E137" s="46" t="s">
        <v>338</v>
      </c>
      <c r="F137" s="44"/>
      <c r="G137" s="44"/>
      <c r="H137" s="44"/>
      <c r="I137" s="44"/>
      <c r="J137" s="45"/>
    </row>
    <row r="138" ht="150">
      <c r="A138" s="36" t="s">
        <v>50</v>
      </c>
      <c r="B138" s="43"/>
      <c r="C138" s="44"/>
      <c r="D138" s="44"/>
      <c r="E138" s="38" t="s">
        <v>339</v>
      </c>
      <c r="F138" s="44"/>
      <c r="G138" s="44"/>
      <c r="H138" s="44"/>
      <c r="I138" s="44"/>
      <c r="J138" s="45"/>
    </row>
    <row r="139">
      <c r="A139" s="36" t="s">
        <v>40</v>
      </c>
      <c r="B139" s="36">
        <v>33</v>
      </c>
      <c r="C139" s="37" t="s">
        <v>340</v>
      </c>
      <c r="D139" s="36" t="s">
        <v>42</v>
      </c>
      <c r="E139" s="38" t="s">
        <v>341</v>
      </c>
      <c r="F139" s="39" t="s">
        <v>94</v>
      </c>
      <c r="G139" s="40">
        <v>8.5199999999999996</v>
      </c>
      <c r="H139" s="41">
        <v>0</v>
      </c>
      <c r="I139" s="41">
        <f>ROUND(G139*H139,P4)</f>
        <v>0</v>
      </c>
      <c r="J139" s="39" t="s">
        <v>45</v>
      </c>
      <c r="O139" s="42">
        <f>I139*0.21</f>
        <v>0</v>
      </c>
      <c r="P139">
        <v>3</v>
      </c>
    </row>
    <row r="140" ht="30">
      <c r="A140" s="36" t="s">
        <v>46</v>
      </c>
      <c r="B140" s="43"/>
      <c r="C140" s="44"/>
      <c r="D140" s="44"/>
      <c r="E140" s="38" t="s">
        <v>342</v>
      </c>
      <c r="F140" s="44"/>
      <c r="G140" s="44"/>
      <c r="H140" s="44"/>
      <c r="I140" s="44"/>
      <c r="J140" s="45"/>
    </row>
    <row r="141">
      <c r="A141" s="36" t="s">
        <v>48</v>
      </c>
      <c r="B141" s="43"/>
      <c r="C141" s="44"/>
      <c r="D141" s="44"/>
      <c r="E141" s="46" t="s">
        <v>343</v>
      </c>
      <c r="F141" s="44"/>
      <c r="G141" s="44"/>
      <c r="H141" s="44"/>
      <c r="I141" s="44"/>
      <c r="J141" s="45"/>
    </row>
    <row r="142" ht="409.5">
      <c r="A142" s="36" t="s">
        <v>50</v>
      </c>
      <c r="B142" s="43"/>
      <c r="C142" s="44"/>
      <c r="D142" s="44"/>
      <c r="E142" s="38" t="s">
        <v>344</v>
      </c>
      <c r="F142" s="44"/>
      <c r="G142" s="44"/>
      <c r="H142" s="44"/>
      <c r="I142" s="44"/>
      <c r="J142" s="45"/>
    </row>
    <row r="143">
      <c r="A143" s="30" t="s">
        <v>37</v>
      </c>
      <c r="B143" s="31"/>
      <c r="C143" s="32" t="s">
        <v>345</v>
      </c>
      <c r="D143" s="33"/>
      <c r="E143" s="30" t="s">
        <v>346</v>
      </c>
      <c r="F143" s="33"/>
      <c r="G143" s="33"/>
      <c r="H143" s="33"/>
      <c r="I143" s="34">
        <f>SUMIFS(I144:I171,A144:A171,"P")</f>
        <v>0</v>
      </c>
      <c r="J143" s="35"/>
    </row>
    <row r="144" ht="30">
      <c r="A144" s="36" t="s">
        <v>40</v>
      </c>
      <c r="B144" s="36">
        <v>34</v>
      </c>
      <c r="C144" s="37" t="s">
        <v>347</v>
      </c>
      <c r="D144" s="36" t="s">
        <v>42</v>
      </c>
      <c r="E144" s="38" t="s">
        <v>348</v>
      </c>
      <c r="F144" s="39" t="s">
        <v>114</v>
      </c>
      <c r="G144" s="40">
        <v>32.399999999999999</v>
      </c>
      <c r="H144" s="41">
        <v>0</v>
      </c>
      <c r="I144" s="41">
        <f>ROUND(G144*H144,P4)</f>
        <v>0</v>
      </c>
      <c r="J144" s="39" t="s">
        <v>45</v>
      </c>
      <c r="O144" s="42">
        <f>I144*0.21</f>
        <v>0</v>
      </c>
      <c r="P144">
        <v>3</v>
      </c>
    </row>
    <row r="145">
      <c r="A145" s="36" t="s">
        <v>46</v>
      </c>
      <c r="B145" s="43"/>
      <c r="C145" s="44"/>
      <c r="D145" s="44"/>
      <c r="E145" s="38" t="s">
        <v>349</v>
      </c>
      <c r="F145" s="44"/>
      <c r="G145" s="44"/>
      <c r="H145" s="44"/>
      <c r="I145" s="44"/>
      <c r="J145" s="45"/>
    </row>
    <row r="146" ht="60">
      <c r="A146" s="36" t="s">
        <v>48</v>
      </c>
      <c r="B146" s="43"/>
      <c r="C146" s="44"/>
      <c r="D146" s="44"/>
      <c r="E146" s="46" t="s">
        <v>350</v>
      </c>
      <c r="F146" s="44"/>
      <c r="G146" s="44"/>
      <c r="H146" s="44"/>
      <c r="I146" s="44"/>
      <c r="J146" s="45"/>
    </row>
    <row r="147" ht="285">
      <c r="A147" s="36" t="s">
        <v>50</v>
      </c>
      <c r="B147" s="43"/>
      <c r="C147" s="44"/>
      <c r="D147" s="44"/>
      <c r="E147" s="38" t="s">
        <v>351</v>
      </c>
      <c r="F147" s="44"/>
      <c r="G147" s="44"/>
      <c r="H147" s="44"/>
      <c r="I147" s="44"/>
      <c r="J147" s="45"/>
    </row>
    <row r="148" ht="30">
      <c r="A148" s="36" t="s">
        <v>40</v>
      </c>
      <c r="B148" s="36">
        <v>35</v>
      </c>
      <c r="C148" s="37" t="s">
        <v>352</v>
      </c>
      <c r="D148" s="36" t="s">
        <v>42</v>
      </c>
      <c r="E148" s="38" t="s">
        <v>353</v>
      </c>
      <c r="F148" s="39" t="s">
        <v>114</v>
      </c>
      <c r="G148" s="40">
        <v>27.588000000000001</v>
      </c>
      <c r="H148" s="41">
        <v>0</v>
      </c>
      <c r="I148" s="41">
        <f>ROUND(G148*H148,P4)</f>
        <v>0</v>
      </c>
      <c r="J148" s="39" t="s">
        <v>45</v>
      </c>
      <c r="O148" s="42">
        <f>I148*0.21</f>
        <v>0</v>
      </c>
      <c r="P148">
        <v>3</v>
      </c>
    </row>
    <row r="149" ht="30">
      <c r="A149" s="36" t="s">
        <v>46</v>
      </c>
      <c r="B149" s="43"/>
      <c r="C149" s="44"/>
      <c r="D149" s="44"/>
      <c r="E149" s="38" t="s">
        <v>354</v>
      </c>
      <c r="F149" s="44"/>
      <c r="G149" s="44"/>
      <c r="H149" s="44"/>
      <c r="I149" s="44"/>
      <c r="J149" s="45"/>
    </row>
    <row r="150" ht="45">
      <c r="A150" s="36" t="s">
        <v>48</v>
      </c>
      <c r="B150" s="43"/>
      <c r="C150" s="44"/>
      <c r="D150" s="44"/>
      <c r="E150" s="46" t="s">
        <v>355</v>
      </c>
      <c r="F150" s="44"/>
      <c r="G150" s="44"/>
      <c r="H150" s="44"/>
      <c r="I150" s="44"/>
      <c r="J150" s="45"/>
    </row>
    <row r="151" ht="285">
      <c r="A151" s="36" t="s">
        <v>50</v>
      </c>
      <c r="B151" s="43"/>
      <c r="C151" s="44"/>
      <c r="D151" s="44"/>
      <c r="E151" s="38" t="s">
        <v>351</v>
      </c>
      <c r="F151" s="44"/>
      <c r="G151" s="44"/>
      <c r="H151" s="44"/>
      <c r="I151" s="44"/>
      <c r="J151" s="45"/>
    </row>
    <row r="152">
      <c r="A152" s="36" t="s">
        <v>40</v>
      </c>
      <c r="B152" s="36">
        <v>36</v>
      </c>
      <c r="C152" s="37" t="s">
        <v>356</v>
      </c>
      <c r="D152" s="36" t="s">
        <v>70</v>
      </c>
      <c r="E152" s="38" t="s">
        <v>357</v>
      </c>
      <c r="F152" s="39" t="s">
        <v>114</v>
      </c>
      <c r="G152" s="40">
        <v>34.649999999999999</v>
      </c>
      <c r="H152" s="41">
        <v>0</v>
      </c>
      <c r="I152" s="41">
        <f>ROUND(G152*H152,P4)</f>
        <v>0</v>
      </c>
      <c r="J152" s="39" t="s">
        <v>45</v>
      </c>
      <c r="O152" s="42">
        <f>I152*0.21</f>
        <v>0</v>
      </c>
      <c r="P152">
        <v>3</v>
      </c>
    </row>
    <row r="153" ht="45">
      <c r="A153" s="36" t="s">
        <v>46</v>
      </c>
      <c r="B153" s="43"/>
      <c r="C153" s="44"/>
      <c r="D153" s="44"/>
      <c r="E153" s="38" t="s">
        <v>358</v>
      </c>
      <c r="F153" s="44"/>
      <c r="G153" s="44"/>
      <c r="H153" s="44"/>
      <c r="I153" s="44"/>
      <c r="J153" s="45"/>
    </row>
    <row r="154" ht="30">
      <c r="A154" s="36" t="s">
        <v>48</v>
      </c>
      <c r="B154" s="43"/>
      <c r="C154" s="44"/>
      <c r="D154" s="44"/>
      <c r="E154" s="46" t="s">
        <v>359</v>
      </c>
      <c r="F154" s="44"/>
      <c r="G154" s="44"/>
      <c r="H154" s="44"/>
      <c r="I154" s="44"/>
      <c r="J154" s="45"/>
    </row>
    <row r="155" ht="300">
      <c r="A155" s="36" t="s">
        <v>50</v>
      </c>
      <c r="B155" s="43"/>
      <c r="C155" s="44"/>
      <c r="D155" s="44"/>
      <c r="E155" s="38" t="s">
        <v>360</v>
      </c>
      <c r="F155" s="44"/>
      <c r="G155" s="44"/>
      <c r="H155" s="44"/>
      <c r="I155" s="44"/>
      <c r="J155" s="45"/>
    </row>
    <row r="156">
      <c r="A156" s="36" t="s">
        <v>40</v>
      </c>
      <c r="B156" s="36">
        <v>37</v>
      </c>
      <c r="C156" s="37" t="s">
        <v>361</v>
      </c>
      <c r="D156" s="36" t="s">
        <v>70</v>
      </c>
      <c r="E156" s="38" t="s">
        <v>362</v>
      </c>
      <c r="F156" s="39" t="s">
        <v>114</v>
      </c>
      <c r="G156" s="40">
        <v>32.399999999999999</v>
      </c>
      <c r="H156" s="41">
        <v>0</v>
      </c>
      <c r="I156" s="41">
        <f>ROUND(G156*H156,P4)</f>
        <v>0</v>
      </c>
      <c r="J156" s="39" t="s">
        <v>45</v>
      </c>
      <c r="O156" s="42">
        <f>I156*0.21</f>
        <v>0</v>
      </c>
      <c r="P156">
        <v>3</v>
      </c>
    </row>
    <row r="157" ht="30">
      <c r="A157" s="36" t="s">
        <v>46</v>
      </c>
      <c r="B157" s="43"/>
      <c r="C157" s="44"/>
      <c r="D157" s="44"/>
      <c r="E157" s="38" t="s">
        <v>363</v>
      </c>
      <c r="F157" s="44"/>
      <c r="G157" s="44"/>
      <c r="H157" s="44"/>
      <c r="I157" s="44"/>
      <c r="J157" s="45"/>
    </row>
    <row r="158">
      <c r="A158" s="36" t="s">
        <v>48</v>
      </c>
      <c r="B158" s="43"/>
      <c r="C158" s="44"/>
      <c r="D158" s="44"/>
      <c r="E158" s="46" t="s">
        <v>364</v>
      </c>
      <c r="F158" s="44"/>
      <c r="G158" s="44"/>
      <c r="H158" s="44"/>
      <c r="I158" s="44"/>
      <c r="J158" s="45"/>
    </row>
    <row r="159" ht="75">
      <c r="A159" s="36" t="s">
        <v>50</v>
      </c>
      <c r="B159" s="43"/>
      <c r="C159" s="44"/>
      <c r="D159" s="44"/>
      <c r="E159" s="38" t="s">
        <v>365</v>
      </c>
      <c r="F159" s="44"/>
      <c r="G159" s="44"/>
      <c r="H159" s="44"/>
      <c r="I159" s="44"/>
      <c r="J159" s="45"/>
    </row>
    <row r="160">
      <c r="A160" s="36" t="s">
        <v>40</v>
      </c>
      <c r="B160" s="36">
        <v>38</v>
      </c>
      <c r="C160" s="37" t="s">
        <v>361</v>
      </c>
      <c r="D160" s="36" t="s">
        <v>140</v>
      </c>
      <c r="E160" s="38" t="s">
        <v>362</v>
      </c>
      <c r="F160" s="39" t="s">
        <v>114</v>
      </c>
      <c r="G160" s="40">
        <v>27.588000000000001</v>
      </c>
      <c r="H160" s="41">
        <v>0</v>
      </c>
      <c r="I160" s="41">
        <f>ROUND(G160*H160,P4)</f>
        <v>0</v>
      </c>
      <c r="J160" s="39" t="s">
        <v>45</v>
      </c>
      <c r="O160" s="42">
        <f>I160*0.21</f>
        <v>0</v>
      </c>
      <c r="P160">
        <v>3</v>
      </c>
    </row>
    <row r="161" ht="30">
      <c r="A161" s="36" t="s">
        <v>46</v>
      </c>
      <c r="B161" s="43"/>
      <c r="C161" s="44"/>
      <c r="D161" s="44"/>
      <c r="E161" s="38" t="s">
        <v>366</v>
      </c>
      <c r="F161" s="44"/>
      <c r="G161" s="44"/>
      <c r="H161" s="44"/>
      <c r="I161" s="44"/>
      <c r="J161" s="45"/>
    </row>
    <row r="162">
      <c r="A162" s="36" t="s">
        <v>48</v>
      </c>
      <c r="B162" s="43"/>
      <c r="C162" s="44"/>
      <c r="D162" s="44"/>
      <c r="E162" s="46" t="s">
        <v>367</v>
      </c>
      <c r="F162" s="44"/>
      <c r="G162" s="44"/>
      <c r="H162" s="44"/>
      <c r="I162" s="44"/>
      <c r="J162" s="45"/>
    </row>
    <row r="163" ht="75">
      <c r="A163" s="36" t="s">
        <v>50</v>
      </c>
      <c r="B163" s="43"/>
      <c r="C163" s="44"/>
      <c r="D163" s="44"/>
      <c r="E163" s="38" t="s">
        <v>365</v>
      </c>
      <c r="F163" s="44"/>
      <c r="G163" s="44"/>
      <c r="H163" s="44"/>
      <c r="I163" s="44"/>
      <c r="J163" s="45"/>
    </row>
    <row r="164">
      <c r="A164" s="36" t="s">
        <v>40</v>
      </c>
      <c r="B164" s="36">
        <v>39</v>
      </c>
      <c r="C164" s="37" t="s">
        <v>368</v>
      </c>
      <c r="D164" s="36"/>
      <c r="E164" s="38" t="s">
        <v>369</v>
      </c>
      <c r="F164" s="39" t="s">
        <v>114</v>
      </c>
      <c r="G164" s="40">
        <v>35.344000000000001</v>
      </c>
      <c r="H164" s="41">
        <v>0</v>
      </c>
      <c r="I164" s="41">
        <f>ROUND(G164*H164,P4)</f>
        <v>0</v>
      </c>
      <c r="J164" s="39" t="s">
        <v>45</v>
      </c>
      <c r="O164" s="42">
        <f>I164*0.21</f>
        <v>0</v>
      </c>
      <c r="P164">
        <v>3</v>
      </c>
    </row>
    <row r="165">
      <c r="A165" s="36" t="s">
        <v>46</v>
      </c>
      <c r="B165" s="43"/>
      <c r="C165" s="44"/>
      <c r="D165" s="44"/>
      <c r="E165" s="38" t="s">
        <v>370</v>
      </c>
      <c r="F165" s="44"/>
      <c r="G165" s="44"/>
      <c r="H165" s="44"/>
      <c r="I165" s="44"/>
      <c r="J165" s="45"/>
    </row>
    <row r="166" ht="45">
      <c r="A166" s="36" t="s">
        <v>48</v>
      </c>
      <c r="B166" s="43"/>
      <c r="C166" s="44"/>
      <c r="D166" s="44"/>
      <c r="E166" s="46" t="s">
        <v>371</v>
      </c>
      <c r="F166" s="44"/>
      <c r="G166" s="44"/>
      <c r="H166" s="44"/>
      <c r="I166" s="44"/>
      <c r="J166" s="45"/>
    </row>
    <row r="167" ht="120">
      <c r="A167" s="36" t="s">
        <v>50</v>
      </c>
      <c r="B167" s="43"/>
      <c r="C167" s="44"/>
      <c r="D167" s="44"/>
      <c r="E167" s="38" t="s">
        <v>372</v>
      </c>
      <c r="F167" s="44"/>
      <c r="G167" s="44"/>
      <c r="H167" s="44"/>
      <c r="I167" s="44"/>
      <c r="J167" s="45"/>
    </row>
    <row r="168">
      <c r="A168" s="36" t="s">
        <v>40</v>
      </c>
      <c r="B168" s="36">
        <v>40</v>
      </c>
      <c r="C168" s="37" t="s">
        <v>373</v>
      </c>
      <c r="D168" s="36" t="s">
        <v>374</v>
      </c>
      <c r="E168" s="38" t="s">
        <v>375</v>
      </c>
      <c r="F168" s="39" t="s">
        <v>114</v>
      </c>
      <c r="G168" s="40">
        <v>6.5800000000000001</v>
      </c>
      <c r="H168" s="41">
        <v>0</v>
      </c>
      <c r="I168" s="41">
        <f>ROUND(G168*H168,P4)</f>
        <v>0</v>
      </c>
      <c r="J168" s="39" t="s">
        <v>45</v>
      </c>
      <c r="O168" s="42">
        <f>I168*0.21</f>
        <v>0</v>
      </c>
      <c r="P168">
        <v>3</v>
      </c>
    </row>
    <row r="169">
      <c r="A169" s="36" t="s">
        <v>46</v>
      </c>
      <c r="B169" s="43"/>
      <c r="C169" s="44"/>
      <c r="D169" s="44"/>
      <c r="E169" s="38" t="s">
        <v>376</v>
      </c>
      <c r="F169" s="44"/>
      <c r="G169" s="44"/>
      <c r="H169" s="44"/>
      <c r="I169" s="44"/>
      <c r="J169" s="45"/>
    </row>
    <row r="170">
      <c r="A170" s="36" t="s">
        <v>48</v>
      </c>
      <c r="B170" s="43"/>
      <c r="C170" s="44"/>
      <c r="D170" s="44"/>
      <c r="E170" s="46" t="s">
        <v>377</v>
      </c>
      <c r="F170" s="44"/>
      <c r="G170" s="44"/>
      <c r="H170" s="44"/>
      <c r="I170" s="44"/>
      <c r="J170" s="45"/>
    </row>
    <row r="171" ht="120">
      <c r="A171" s="36" t="s">
        <v>50</v>
      </c>
      <c r="B171" s="43"/>
      <c r="C171" s="44"/>
      <c r="D171" s="44"/>
      <c r="E171" s="38" t="s">
        <v>372</v>
      </c>
      <c r="F171" s="44"/>
      <c r="G171" s="44"/>
      <c r="H171" s="44"/>
      <c r="I171" s="44"/>
      <c r="J171" s="45"/>
    </row>
    <row r="172">
      <c r="A172" s="30" t="s">
        <v>37</v>
      </c>
      <c r="B172" s="31"/>
      <c r="C172" s="32" t="s">
        <v>378</v>
      </c>
      <c r="D172" s="33"/>
      <c r="E172" s="30" t="s">
        <v>379</v>
      </c>
      <c r="F172" s="33"/>
      <c r="G172" s="33"/>
      <c r="H172" s="33"/>
      <c r="I172" s="34">
        <f>SUMIFS(I173:I188,A173:A188,"P")</f>
        <v>0</v>
      </c>
      <c r="J172" s="35"/>
    </row>
    <row r="173">
      <c r="A173" s="36" t="s">
        <v>40</v>
      </c>
      <c r="B173" s="36">
        <v>41</v>
      </c>
      <c r="C173" s="37" t="s">
        <v>380</v>
      </c>
      <c r="D173" s="36" t="s">
        <v>42</v>
      </c>
      <c r="E173" s="38" t="s">
        <v>381</v>
      </c>
      <c r="F173" s="39" t="s">
        <v>104</v>
      </c>
      <c r="G173" s="40">
        <v>2</v>
      </c>
      <c r="H173" s="41">
        <v>0</v>
      </c>
      <c r="I173" s="41">
        <f>ROUND(G173*H173,P4)</f>
        <v>0</v>
      </c>
      <c r="J173" s="39" t="s">
        <v>45</v>
      </c>
      <c r="O173" s="42">
        <f>I173*0.21</f>
        <v>0</v>
      </c>
      <c r="P173">
        <v>3</v>
      </c>
    </row>
    <row r="174">
      <c r="A174" s="36" t="s">
        <v>46</v>
      </c>
      <c r="B174" s="43"/>
      <c r="C174" s="44"/>
      <c r="D174" s="44"/>
      <c r="E174" s="38" t="s">
        <v>382</v>
      </c>
      <c r="F174" s="44"/>
      <c r="G174" s="44"/>
      <c r="H174" s="44"/>
      <c r="I174" s="44"/>
      <c r="J174" s="45"/>
    </row>
    <row r="175">
      <c r="A175" s="36" t="s">
        <v>48</v>
      </c>
      <c r="B175" s="43"/>
      <c r="C175" s="44"/>
      <c r="D175" s="44"/>
      <c r="E175" s="46" t="s">
        <v>383</v>
      </c>
      <c r="F175" s="44"/>
      <c r="G175" s="44"/>
      <c r="H175" s="44"/>
      <c r="I175" s="44"/>
      <c r="J175" s="45"/>
    </row>
    <row r="176" ht="330">
      <c r="A176" s="36" t="s">
        <v>50</v>
      </c>
      <c r="B176" s="43"/>
      <c r="C176" s="44"/>
      <c r="D176" s="44"/>
      <c r="E176" s="38" t="s">
        <v>384</v>
      </c>
      <c r="F176" s="44"/>
      <c r="G176" s="44"/>
      <c r="H176" s="44"/>
      <c r="I176" s="44"/>
      <c r="J176" s="45"/>
    </row>
    <row r="177">
      <c r="A177" s="36" t="s">
        <v>40</v>
      </c>
      <c r="B177" s="36">
        <v>42</v>
      </c>
      <c r="C177" s="37" t="s">
        <v>385</v>
      </c>
      <c r="D177" s="36" t="s">
        <v>42</v>
      </c>
      <c r="E177" s="38" t="s">
        <v>386</v>
      </c>
      <c r="F177" s="39" t="s">
        <v>104</v>
      </c>
      <c r="G177" s="40">
        <v>8</v>
      </c>
      <c r="H177" s="41">
        <v>0</v>
      </c>
      <c r="I177" s="41">
        <f>ROUND(G177*H177,P4)</f>
        <v>0</v>
      </c>
      <c r="J177" s="39" t="s">
        <v>45</v>
      </c>
      <c r="O177" s="42">
        <f>I177*0.21</f>
        <v>0</v>
      </c>
      <c r="P177">
        <v>3</v>
      </c>
    </row>
    <row r="178">
      <c r="A178" s="36" t="s">
        <v>46</v>
      </c>
      <c r="B178" s="43"/>
      <c r="C178" s="44"/>
      <c r="D178" s="44"/>
      <c r="E178" s="38" t="s">
        <v>387</v>
      </c>
      <c r="F178" s="44"/>
      <c r="G178" s="44"/>
      <c r="H178" s="44"/>
      <c r="I178" s="44"/>
      <c r="J178" s="45"/>
    </row>
    <row r="179">
      <c r="A179" s="36" t="s">
        <v>48</v>
      </c>
      <c r="B179" s="43"/>
      <c r="C179" s="44"/>
      <c r="D179" s="44"/>
      <c r="E179" s="46" t="s">
        <v>388</v>
      </c>
      <c r="F179" s="44"/>
      <c r="G179" s="44"/>
      <c r="H179" s="44"/>
      <c r="I179" s="44"/>
      <c r="J179" s="45"/>
    </row>
    <row r="180" ht="330">
      <c r="A180" s="36" t="s">
        <v>50</v>
      </c>
      <c r="B180" s="43"/>
      <c r="C180" s="44"/>
      <c r="D180" s="44"/>
      <c r="E180" s="38" t="s">
        <v>389</v>
      </c>
      <c r="F180" s="44"/>
      <c r="G180" s="44"/>
      <c r="H180" s="44"/>
      <c r="I180" s="44"/>
      <c r="J180" s="45"/>
    </row>
    <row r="181">
      <c r="A181" s="36" t="s">
        <v>40</v>
      </c>
      <c r="B181" s="36">
        <v>43</v>
      </c>
      <c r="C181" s="37" t="s">
        <v>390</v>
      </c>
      <c r="D181" s="36" t="s">
        <v>42</v>
      </c>
      <c r="E181" s="38" t="s">
        <v>391</v>
      </c>
      <c r="F181" s="39" t="s">
        <v>104</v>
      </c>
      <c r="G181" s="40">
        <v>12</v>
      </c>
      <c r="H181" s="41">
        <v>0</v>
      </c>
      <c r="I181" s="41">
        <f>ROUND(G181*H181,P4)</f>
        <v>0</v>
      </c>
      <c r="J181" s="39" t="s">
        <v>45</v>
      </c>
      <c r="O181" s="42">
        <f>I181*0.21</f>
        <v>0</v>
      </c>
      <c r="P181">
        <v>3</v>
      </c>
    </row>
    <row r="182">
      <c r="A182" s="36" t="s">
        <v>46</v>
      </c>
      <c r="B182" s="43"/>
      <c r="C182" s="44"/>
      <c r="D182" s="44"/>
      <c r="E182" s="38" t="s">
        <v>392</v>
      </c>
      <c r="F182" s="44"/>
      <c r="G182" s="44"/>
      <c r="H182" s="44"/>
      <c r="I182" s="44"/>
      <c r="J182" s="45"/>
    </row>
    <row r="183">
      <c r="A183" s="36" t="s">
        <v>48</v>
      </c>
      <c r="B183" s="43"/>
      <c r="C183" s="44"/>
      <c r="D183" s="44"/>
      <c r="E183" s="46" t="s">
        <v>393</v>
      </c>
      <c r="F183" s="44"/>
      <c r="G183" s="44"/>
      <c r="H183" s="44"/>
      <c r="I183" s="44"/>
      <c r="J183" s="45"/>
    </row>
    <row r="184" ht="330">
      <c r="A184" s="36" t="s">
        <v>50</v>
      </c>
      <c r="B184" s="43"/>
      <c r="C184" s="44"/>
      <c r="D184" s="44"/>
      <c r="E184" s="38" t="s">
        <v>389</v>
      </c>
      <c r="F184" s="44"/>
      <c r="G184" s="44"/>
      <c r="H184" s="44"/>
      <c r="I184" s="44"/>
      <c r="J184" s="45"/>
    </row>
    <row r="185">
      <c r="A185" s="36" t="s">
        <v>40</v>
      </c>
      <c r="B185" s="36">
        <v>44</v>
      </c>
      <c r="C185" s="37" t="s">
        <v>394</v>
      </c>
      <c r="D185" s="36" t="s">
        <v>42</v>
      </c>
      <c r="E185" s="38" t="s">
        <v>395</v>
      </c>
      <c r="F185" s="39" t="s">
        <v>104</v>
      </c>
      <c r="G185" s="40">
        <v>27.920000000000002</v>
      </c>
      <c r="H185" s="41">
        <v>0</v>
      </c>
      <c r="I185" s="41">
        <f>ROUND(G185*H185,P4)</f>
        <v>0</v>
      </c>
      <c r="J185" s="39" t="s">
        <v>45</v>
      </c>
      <c r="O185" s="42">
        <f>I185*0.21</f>
        <v>0</v>
      </c>
      <c r="P185">
        <v>3</v>
      </c>
    </row>
    <row r="186" ht="30">
      <c r="A186" s="36" t="s">
        <v>46</v>
      </c>
      <c r="B186" s="43"/>
      <c r="C186" s="44"/>
      <c r="D186" s="44"/>
      <c r="E186" s="38" t="s">
        <v>396</v>
      </c>
      <c r="F186" s="44"/>
      <c r="G186" s="44"/>
      <c r="H186" s="44"/>
      <c r="I186" s="44"/>
      <c r="J186" s="45"/>
    </row>
    <row r="187">
      <c r="A187" s="36" t="s">
        <v>48</v>
      </c>
      <c r="B187" s="43"/>
      <c r="C187" s="44"/>
      <c r="D187" s="44"/>
      <c r="E187" s="46" t="s">
        <v>397</v>
      </c>
      <c r="F187" s="44"/>
      <c r="G187" s="44"/>
      <c r="H187" s="44"/>
      <c r="I187" s="44"/>
      <c r="J187" s="45"/>
    </row>
    <row r="188" ht="315">
      <c r="A188" s="36" t="s">
        <v>50</v>
      </c>
      <c r="B188" s="43"/>
      <c r="C188" s="44"/>
      <c r="D188" s="44"/>
      <c r="E188" s="38" t="s">
        <v>398</v>
      </c>
      <c r="F188" s="44"/>
      <c r="G188" s="44"/>
      <c r="H188" s="44"/>
      <c r="I188" s="44"/>
      <c r="J188" s="45"/>
    </row>
    <row r="189">
      <c r="A189" s="30" t="s">
        <v>37</v>
      </c>
      <c r="B189" s="31"/>
      <c r="C189" s="32" t="s">
        <v>165</v>
      </c>
      <c r="D189" s="33"/>
      <c r="E189" s="30" t="s">
        <v>166</v>
      </c>
      <c r="F189" s="33"/>
      <c r="G189" s="33"/>
      <c r="H189" s="33"/>
      <c r="I189" s="34">
        <f>SUMIFS(I190:I245,A190:A245,"P")</f>
        <v>0</v>
      </c>
      <c r="J189" s="35"/>
    </row>
    <row r="190">
      <c r="A190" s="36" t="s">
        <v>40</v>
      </c>
      <c r="B190" s="36">
        <v>45</v>
      </c>
      <c r="C190" s="37" t="s">
        <v>399</v>
      </c>
      <c r="D190" s="36" t="s">
        <v>42</v>
      </c>
      <c r="E190" s="38" t="s">
        <v>400</v>
      </c>
      <c r="F190" s="39" t="s">
        <v>104</v>
      </c>
      <c r="G190" s="40">
        <v>14</v>
      </c>
      <c r="H190" s="41">
        <v>0</v>
      </c>
      <c r="I190" s="41">
        <f>ROUND(G190*H190,P4)</f>
        <v>0</v>
      </c>
      <c r="J190" s="39" t="s">
        <v>45</v>
      </c>
      <c r="O190" s="42">
        <f>I190*0.21</f>
        <v>0</v>
      </c>
      <c r="P190">
        <v>3</v>
      </c>
    </row>
    <row r="191">
      <c r="A191" s="36" t="s">
        <v>46</v>
      </c>
      <c r="B191" s="43"/>
      <c r="C191" s="44"/>
      <c r="D191" s="44"/>
      <c r="E191" s="38" t="s">
        <v>401</v>
      </c>
      <c r="F191" s="44"/>
      <c r="G191" s="44"/>
      <c r="H191" s="44"/>
      <c r="I191" s="44"/>
      <c r="J191" s="45"/>
    </row>
    <row r="192">
      <c r="A192" s="36" t="s">
        <v>48</v>
      </c>
      <c r="B192" s="43"/>
      <c r="C192" s="44"/>
      <c r="D192" s="44"/>
      <c r="E192" s="46" t="s">
        <v>402</v>
      </c>
      <c r="F192" s="44"/>
      <c r="G192" s="44"/>
      <c r="H192" s="44"/>
      <c r="I192" s="44"/>
      <c r="J192" s="45"/>
    </row>
    <row r="193" ht="75">
      <c r="A193" s="36" t="s">
        <v>50</v>
      </c>
      <c r="B193" s="43"/>
      <c r="C193" s="44"/>
      <c r="D193" s="44"/>
      <c r="E193" s="38" t="s">
        <v>403</v>
      </c>
      <c r="F193" s="44"/>
      <c r="G193" s="44"/>
      <c r="H193" s="44"/>
      <c r="I193" s="44"/>
      <c r="J193" s="45"/>
    </row>
    <row r="194">
      <c r="A194" s="36" t="s">
        <v>40</v>
      </c>
      <c r="B194" s="36">
        <v>46</v>
      </c>
      <c r="C194" s="37" t="s">
        <v>404</v>
      </c>
      <c r="D194" s="36" t="s">
        <v>42</v>
      </c>
      <c r="E194" s="38" t="s">
        <v>405</v>
      </c>
      <c r="F194" s="39" t="s">
        <v>104</v>
      </c>
      <c r="G194" s="40">
        <v>19.920000000000002</v>
      </c>
      <c r="H194" s="41">
        <v>0</v>
      </c>
      <c r="I194" s="41">
        <f>ROUND(G194*H194,P4)</f>
        <v>0</v>
      </c>
      <c r="J194" s="39" t="s">
        <v>45</v>
      </c>
      <c r="O194" s="42">
        <f>I194*0.21</f>
        <v>0</v>
      </c>
      <c r="P194">
        <v>3</v>
      </c>
    </row>
    <row r="195">
      <c r="A195" s="36" t="s">
        <v>46</v>
      </c>
      <c r="B195" s="43"/>
      <c r="C195" s="44"/>
      <c r="D195" s="44"/>
      <c r="E195" s="38" t="s">
        <v>406</v>
      </c>
      <c r="F195" s="44"/>
      <c r="G195" s="44"/>
      <c r="H195" s="44"/>
      <c r="I195" s="44"/>
      <c r="J195" s="45"/>
    </row>
    <row r="196">
      <c r="A196" s="36" t="s">
        <v>48</v>
      </c>
      <c r="B196" s="43"/>
      <c r="C196" s="44"/>
      <c r="D196" s="44"/>
      <c r="E196" s="46" t="s">
        <v>407</v>
      </c>
      <c r="F196" s="44"/>
      <c r="G196" s="44"/>
      <c r="H196" s="44"/>
      <c r="I196" s="44"/>
      <c r="J196" s="45"/>
    </row>
    <row r="197" ht="120">
      <c r="A197" s="36" t="s">
        <v>50</v>
      </c>
      <c r="B197" s="43"/>
      <c r="C197" s="44"/>
      <c r="D197" s="44"/>
      <c r="E197" s="38" t="s">
        <v>408</v>
      </c>
      <c r="F197" s="44"/>
      <c r="G197" s="44"/>
      <c r="H197" s="44"/>
      <c r="I197" s="44"/>
      <c r="J197" s="45"/>
    </row>
    <row r="198">
      <c r="A198" s="36" t="s">
        <v>40</v>
      </c>
      <c r="B198" s="36">
        <v>47</v>
      </c>
      <c r="C198" s="37" t="s">
        <v>409</v>
      </c>
      <c r="D198" s="36" t="s">
        <v>42</v>
      </c>
      <c r="E198" s="38" t="s">
        <v>410</v>
      </c>
      <c r="F198" s="39" t="s">
        <v>94</v>
      </c>
      <c r="G198" s="40">
        <v>3.48</v>
      </c>
      <c r="H198" s="41">
        <v>0</v>
      </c>
      <c r="I198" s="41">
        <f>ROUND(G198*H198,P4)</f>
        <v>0</v>
      </c>
      <c r="J198" s="39" t="s">
        <v>45</v>
      </c>
      <c r="O198" s="42">
        <f>I198*0.21</f>
        <v>0</v>
      </c>
      <c r="P198">
        <v>3</v>
      </c>
    </row>
    <row r="199">
      <c r="A199" s="36" t="s">
        <v>46</v>
      </c>
      <c r="B199" s="43"/>
      <c r="C199" s="44"/>
      <c r="D199" s="44"/>
      <c r="E199" s="38" t="s">
        <v>411</v>
      </c>
      <c r="F199" s="44"/>
      <c r="G199" s="44"/>
      <c r="H199" s="44"/>
      <c r="I199" s="44"/>
      <c r="J199" s="45"/>
    </row>
    <row r="200">
      <c r="A200" s="36" t="s">
        <v>48</v>
      </c>
      <c r="B200" s="43"/>
      <c r="C200" s="44"/>
      <c r="D200" s="44"/>
      <c r="E200" s="46" t="s">
        <v>412</v>
      </c>
      <c r="F200" s="44"/>
      <c r="G200" s="44"/>
      <c r="H200" s="44"/>
      <c r="I200" s="44"/>
      <c r="J200" s="45"/>
    </row>
    <row r="201" ht="90">
      <c r="A201" s="36" t="s">
        <v>50</v>
      </c>
      <c r="B201" s="43"/>
      <c r="C201" s="44"/>
      <c r="D201" s="44"/>
      <c r="E201" s="38" t="s">
        <v>413</v>
      </c>
      <c r="F201" s="44"/>
      <c r="G201" s="44"/>
      <c r="H201" s="44"/>
      <c r="I201" s="44"/>
      <c r="J201" s="45"/>
    </row>
    <row r="202" ht="30">
      <c r="A202" s="36" t="s">
        <v>40</v>
      </c>
      <c r="B202" s="36">
        <v>48</v>
      </c>
      <c r="C202" s="37" t="s">
        <v>414</v>
      </c>
      <c r="D202" s="36" t="s">
        <v>42</v>
      </c>
      <c r="E202" s="38" t="s">
        <v>415</v>
      </c>
      <c r="F202" s="39" t="s">
        <v>104</v>
      </c>
      <c r="G202" s="40">
        <v>17.600000000000001</v>
      </c>
      <c r="H202" s="41">
        <v>0</v>
      </c>
      <c r="I202" s="41">
        <f>ROUND(G202*H202,P4)</f>
        <v>0</v>
      </c>
      <c r="J202" s="39" t="s">
        <v>45</v>
      </c>
      <c r="O202" s="42">
        <f>I202*0.21</f>
        <v>0</v>
      </c>
      <c r="P202">
        <v>3</v>
      </c>
    </row>
    <row r="203">
      <c r="A203" s="36" t="s">
        <v>46</v>
      </c>
      <c r="B203" s="43"/>
      <c r="C203" s="44"/>
      <c r="D203" s="44"/>
      <c r="E203" s="38" t="s">
        <v>416</v>
      </c>
      <c r="F203" s="44"/>
      <c r="G203" s="44"/>
      <c r="H203" s="44"/>
      <c r="I203" s="44"/>
      <c r="J203" s="45"/>
    </row>
    <row r="204" ht="60">
      <c r="A204" s="36" t="s">
        <v>48</v>
      </c>
      <c r="B204" s="43"/>
      <c r="C204" s="44"/>
      <c r="D204" s="44"/>
      <c r="E204" s="46" t="s">
        <v>417</v>
      </c>
      <c r="F204" s="44"/>
      <c r="G204" s="44"/>
      <c r="H204" s="44"/>
      <c r="I204" s="44"/>
      <c r="J204" s="45"/>
    </row>
    <row r="205" ht="90">
      <c r="A205" s="36" t="s">
        <v>50</v>
      </c>
      <c r="B205" s="43"/>
      <c r="C205" s="44"/>
      <c r="D205" s="44"/>
      <c r="E205" s="38" t="s">
        <v>418</v>
      </c>
      <c r="F205" s="44"/>
      <c r="G205" s="44"/>
      <c r="H205" s="44"/>
      <c r="I205" s="44"/>
      <c r="J205" s="45"/>
    </row>
    <row r="206" ht="30">
      <c r="A206" s="36" t="s">
        <v>40</v>
      </c>
      <c r="B206" s="36">
        <v>49</v>
      </c>
      <c r="C206" s="37" t="s">
        <v>419</v>
      </c>
      <c r="D206" s="36" t="s">
        <v>42</v>
      </c>
      <c r="E206" s="38" t="s">
        <v>420</v>
      </c>
      <c r="F206" s="39" t="s">
        <v>104</v>
      </c>
      <c r="G206" s="40">
        <v>8</v>
      </c>
      <c r="H206" s="41">
        <v>0</v>
      </c>
      <c r="I206" s="41">
        <f>ROUND(G206*H206,P4)</f>
        <v>0</v>
      </c>
      <c r="J206" s="39" t="s">
        <v>45</v>
      </c>
      <c r="O206" s="42">
        <f>I206*0.21</f>
        <v>0</v>
      </c>
      <c r="P206">
        <v>3</v>
      </c>
    </row>
    <row r="207" ht="30">
      <c r="A207" s="36" t="s">
        <v>46</v>
      </c>
      <c r="B207" s="43"/>
      <c r="C207" s="44"/>
      <c r="D207" s="44"/>
      <c r="E207" s="38" t="s">
        <v>421</v>
      </c>
      <c r="F207" s="44"/>
      <c r="G207" s="44"/>
      <c r="H207" s="44"/>
      <c r="I207" s="44"/>
      <c r="J207" s="45"/>
    </row>
    <row r="208">
      <c r="A208" s="36" t="s">
        <v>48</v>
      </c>
      <c r="B208" s="43"/>
      <c r="C208" s="44"/>
      <c r="D208" s="44"/>
      <c r="E208" s="46" t="s">
        <v>422</v>
      </c>
      <c r="F208" s="44"/>
      <c r="G208" s="44"/>
      <c r="H208" s="44"/>
      <c r="I208" s="44"/>
      <c r="J208" s="45"/>
    </row>
    <row r="209" ht="90">
      <c r="A209" s="36" t="s">
        <v>50</v>
      </c>
      <c r="B209" s="43"/>
      <c r="C209" s="44"/>
      <c r="D209" s="44"/>
      <c r="E209" s="38" t="s">
        <v>418</v>
      </c>
      <c r="F209" s="44"/>
      <c r="G209" s="44"/>
      <c r="H209" s="44"/>
      <c r="I209" s="44"/>
      <c r="J209" s="45"/>
    </row>
    <row r="210">
      <c r="A210" s="36" t="s">
        <v>40</v>
      </c>
      <c r="B210" s="36">
        <v>50</v>
      </c>
      <c r="C210" s="37" t="s">
        <v>423</v>
      </c>
      <c r="D210" s="36" t="s">
        <v>42</v>
      </c>
      <c r="E210" s="38" t="s">
        <v>424</v>
      </c>
      <c r="F210" s="39" t="s">
        <v>104</v>
      </c>
      <c r="G210" s="40">
        <v>15.800000000000001</v>
      </c>
      <c r="H210" s="41">
        <v>0</v>
      </c>
      <c r="I210" s="41">
        <f>ROUND(G210*H210,P4)</f>
        <v>0</v>
      </c>
      <c r="J210" s="39" t="s">
        <v>45</v>
      </c>
      <c r="O210" s="42">
        <f>I210*0.21</f>
        <v>0</v>
      </c>
      <c r="P210">
        <v>3</v>
      </c>
    </row>
    <row r="211">
      <c r="A211" s="36" t="s">
        <v>46</v>
      </c>
      <c r="B211" s="43"/>
      <c r="C211" s="44"/>
      <c r="D211" s="44"/>
      <c r="E211" s="38" t="s">
        <v>425</v>
      </c>
      <c r="F211" s="44"/>
      <c r="G211" s="44"/>
      <c r="H211" s="44"/>
      <c r="I211" s="44"/>
      <c r="J211" s="45"/>
    </row>
    <row r="212">
      <c r="A212" s="36" t="s">
        <v>48</v>
      </c>
      <c r="B212" s="43"/>
      <c r="C212" s="44"/>
      <c r="D212" s="44"/>
      <c r="E212" s="46" t="s">
        <v>426</v>
      </c>
      <c r="F212" s="44"/>
      <c r="G212" s="44"/>
      <c r="H212" s="44"/>
      <c r="I212" s="44"/>
      <c r="J212" s="45"/>
    </row>
    <row r="213" ht="75">
      <c r="A213" s="36" t="s">
        <v>50</v>
      </c>
      <c r="B213" s="43"/>
      <c r="C213" s="44"/>
      <c r="D213" s="44"/>
      <c r="E213" s="38" t="s">
        <v>427</v>
      </c>
      <c r="F213" s="44"/>
      <c r="G213" s="44"/>
      <c r="H213" s="44"/>
      <c r="I213" s="44"/>
      <c r="J213" s="45"/>
    </row>
    <row r="214">
      <c r="A214" s="36" t="s">
        <v>40</v>
      </c>
      <c r="B214" s="36">
        <v>51</v>
      </c>
      <c r="C214" s="37" t="s">
        <v>428</v>
      </c>
      <c r="D214" s="36" t="s">
        <v>42</v>
      </c>
      <c r="E214" s="38" t="s">
        <v>429</v>
      </c>
      <c r="F214" s="39" t="s">
        <v>114</v>
      </c>
      <c r="G214" s="40">
        <v>7.5599999999999996</v>
      </c>
      <c r="H214" s="41">
        <v>0</v>
      </c>
      <c r="I214" s="41">
        <f>ROUND(G214*H214,P4)</f>
        <v>0</v>
      </c>
      <c r="J214" s="39" t="s">
        <v>45</v>
      </c>
      <c r="O214" s="42">
        <f>I214*0.21</f>
        <v>0</v>
      </c>
      <c r="P214">
        <v>3</v>
      </c>
    </row>
    <row r="215">
      <c r="A215" s="36" t="s">
        <v>46</v>
      </c>
      <c r="B215" s="43"/>
      <c r="C215" s="44"/>
      <c r="D215" s="44"/>
      <c r="E215" s="38" t="s">
        <v>430</v>
      </c>
      <c r="F215" s="44"/>
      <c r="G215" s="44"/>
      <c r="H215" s="44"/>
      <c r="I215" s="44"/>
      <c r="J215" s="45"/>
    </row>
    <row r="216">
      <c r="A216" s="36" t="s">
        <v>48</v>
      </c>
      <c r="B216" s="43"/>
      <c r="C216" s="44"/>
      <c r="D216" s="44"/>
      <c r="E216" s="46" t="s">
        <v>431</v>
      </c>
      <c r="F216" s="44"/>
      <c r="G216" s="44"/>
      <c r="H216" s="44"/>
      <c r="I216" s="44"/>
      <c r="J216" s="45"/>
    </row>
    <row r="217" ht="90">
      <c r="A217" s="36" t="s">
        <v>50</v>
      </c>
      <c r="B217" s="43"/>
      <c r="C217" s="44"/>
      <c r="D217" s="44"/>
      <c r="E217" s="38" t="s">
        <v>432</v>
      </c>
      <c r="F217" s="44"/>
      <c r="G217" s="44"/>
      <c r="H217" s="44"/>
      <c r="I217" s="44"/>
      <c r="J217" s="45"/>
    </row>
    <row r="218" ht="30">
      <c r="A218" s="36" t="s">
        <v>40</v>
      </c>
      <c r="B218" s="36">
        <v>52</v>
      </c>
      <c r="C218" s="37" t="s">
        <v>433</v>
      </c>
      <c r="D218" s="36" t="s">
        <v>42</v>
      </c>
      <c r="E218" s="38" t="s">
        <v>434</v>
      </c>
      <c r="F218" s="39" t="s">
        <v>104</v>
      </c>
      <c r="G218" s="40">
        <v>27</v>
      </c>
      <c r="H218" s="41">
        <v>0</v>
      </c>
      <c r="I218" s="41">
        <f>ROUND(G218*H218,P4)</f>
        <v>0</v>
      </c>
      <c r="J218" s="39" t="s">
        <v>45</v>
      </c>
      <c r="O218" s="42">
        <f>I218*0.21</f>
        <v>0</v>
      </c>
      <c r="P218">
        <v>3</v>
      </c>
    </row>
    <row r="219">
      <c r="A219" s="36" t="s">
        <v>46</v>
      </c>
      <c r="B219" s="43"/>
      <c r="C219" s="44"/>
      <c r="D219" s="44"/>
      <c r="E219" s="38" t="s">
        <v>435</v>
      </c>
      <c r="F219" s="44"/>
      <c r="G219" s="44"/>
      <c r="H219" s="44"/>
      <c r="I219" s="44"/>
      <c r="J219" s="45"/>
    </row>
    <row r="220">
      <c r="A220" s="36" t="s">
        <v>48</v>
      </c>
      <c r="B220" s="43"/>
      <c r="C220" s="44"/>
      <c r="D220" s="44"/>
      <c r="E220" s="46" t="s">
        <v>436</v>
      </c>
      <c r="F220" s="44"/>
      <c r="G220" s="44"/>
      <c r="H220" s="44"/>
      <c r="I220" s="44"/>
      <c r="J220" s="45"/>
    </row>
    <row r="221" ht="90">
      <c r="A221" s="36" t="s">
        <v>50</v>
      </c>
      <c r="B221" s="43"/>
      <c r="C221" s="44"/>
      <c r="D221" s="44"/>
      <c r="E221" s="38" t="s">
        <v>195</v>
      </c>
      <c r="F221" s="44"/>
      <c r="G221" s="44"/>
      <c r="H221" s="44"/>
      <c r="I221" s="44"/>
      <c r="J221" s="45"/>
    </row>
    <row r="222">
      <c r="A222" s="36" t="s">
        <v>40</v>
      </c>
      <c r="B222" s="36">
        <v>53</v>
      </c>
      <c r="C222" s="37" t="s">
        <v>437</v>
      </c>
      <c r="D222" s="36" t="s">
        <v>42</v>
      </c>
      <c r="E222" s="38" t="s">
        <v>438</v>
      </c>
      <c r="F222" s="39" t="s">
        <v>104</v>
      </c>
      <c r="G222" s="40">
        <v>21.600000000000001</v>
      </c>
      <c r="H222" s="41">
        <v>0</v>
      </c>
      <c r="I222" s="41">
        <f>ROUND(G222*H222,P4)</f>
        <v>0</v>
      </c>
      <c r="J222" s="39" t="s">
        <v>45</v>
      </c>
      <c r="O222" s="42">
        <f>I222*0.21</f>
        <v>0</v>
      </c>
      <c r="P222">
        <v>3</v>
      </c>
    </row>
    <row r="223">
      <c r="A223" s="36" t="s">
        <v>46</v>
      </c>
      <c r="B223" s="43"/>
      <c r="C223" s="44"/>
      <c r="D223" s="44"/>
      <c r="E223" s="38" t="s">
        <v>439</v>
      </c>
      <c r="F223" s="44"/>
      <c r="G223" s="44"/>
      <c r="H223" s="44"/>
      <c r="I223" s="44"/>
      <c r="J223" s="45"/>
    </row>
    <row r="224">
      <c r="A224" s="36" t="s">
        <v>48</v>
      </c>
      <c r="B224" s="43"/>
      <c r="C224" s="44"/>
      <c r="D224" s="44"/>
      <c r="E224" s="46" t="s">
        <v>440</v>
      </c>
      <c r="F224" s="44"/>
      <c r="G224" s="44"/>
      <c r="H224" s="44"/>
      <c r="I224" s="44"/>
      <c r="J224" s="45"/>
    </row>
    <row r="225" ht="90">
      <c r="A225" s="36" t="s">
        <v>50</v>
      </c>
      <c r="B225" s="43"/>
      <c r="C225" s="44"/>
      <c r="D225" s="44"/>
      <c r="E225" s="38" t="s">
        <v>432</v>
      </c>
      <c r="F225" s="44"/>
      <c r="G225" s="44"/>
      <c r="H225" s="44"/>
      <c r="I225" s="44"/>
      <c r="J225" s="45"/>
    </row>
    <row r="226">
      <c r="A226" s="36" t="s">
        <v>40</v>
      </c>
      <c r="B226" s="36">
        <v>54</v>
      </c>
      <c r="C226" s="37" t="s">
        <v>441</v>
      </c>
      <c r="D226" s="36" t="s">
        <v>42</v>
      </c>
      <c r="E226" s="38" t="s">
        <v>442</v>
      </c>
      <c r="F226" s="39" t="s">
        <v>114</v>
      </c>
      <c r="G226" s="40">
        <v>32</v>
      </c>
      <c r="H226" s="41">
        <v>0</v>
      </c>
      <c r="I226" s="41">
        <f>ROUND(G226*H226,P4)</f>
        <v>0</v>
      </c>
      <c r="J226" s="39" t="s">
        <v>45</v>
      </c>
      <c r="O226" s="42">
        <f>I226*0.21</f>
        <v>0</v>
      </c>
      <c r="P226">
        <v>3</v>
      </c>
    </row>
    <row r="227">
      <c r="A227" s="36" t="s">
        <v>46</v>
      </c>
      <c r="B227" s="43"/>
      <c r="C227" s="44"/>
      <c r="D227" s="44"/>
      <c r="E227" s="38" t="s">
        <v>443</v>
      </c>
      <c r="F227" s="44"/>
      <c r="G227" s="44"/>
      <c r="H227" s="44"/>
      <c r="I227" s="44"/>
      <c r="J227" s="45"/>
    </row>
    <row r="228">
      <c r="A228" s="36" t="s">
        <v>48</v>
      </c>
      <c r="B228" s="43"/>
      <c r="C228" s="44"/>
      <c r="D228" s="44"/>
      <c r="E228" s="46" t="s">
        <v>444</v>
      </c>
      <c r="F228" s="44"/>
      <c r="G228" s="44"/>
      <c r="H228" s="44"/>
      <c r="I228" s="44"/>
      <c r="J228" s="45"/>
    </row>
    <row r="229" ht="75">
      <c r="A229" s="36" t="s">
        <v>50</v>
      </c>
      <c r="B229" s="43"/>
      <c r="C229" s="44"/>
      <c r="D229" s="44"/>
      <c r="E229" s="38" t="s">
        <v>445</v>
      </c>
      <c r="F229" s="44"/>
      <c r="G229" s="44"/>
      <c r="H229" s="44"/>
      <c r="I229" s="44"/>
      <c r="J229" s="45"/>
    </row>
    <row r="230">
      <c r="A230" s="36" t="s">
        <v>40</v>
      </c>
      <c r="B230" s="36">
        <v>55</v>
      </c>
      <c r="C230" s="37" t="s">
        <v>446</v>
      </c>
      <c r="D230" s="36" t="s">
        <v>42</v>
      </c>
      <c r="E230" s="38" t="s">
        <v>447</v>
      </c>
      <c r="F230" s="39" t="s">
        <v>94</v>
      </c>
      <c r="G230" s="40">
        <v>9.5999999999999996</v>
      </c>
      <c r="H230" s="41">
        <v>0</v>
      </c>
      <c r="I230" s="41">
        <f>ROUND(G230*H230,P4)</f>
        <v>0</v>
      </c>
      <c r="J230" s="39" t="s">
        <v>45</v>
      </c>
      <c r="O230" s="42">
        <f>I230*0.21</f>
        <v>0</v>
      </c>
      <c r="P230">
        <v>3</v>
      </c>
    </row>
    <row r="231">
      <c r="A231" s="36" t="s">
        <v>46</v>
      </c>
      <c r="B231" s="43"/>
      <c r="C231" s="44"/>
      <c r="D231" s="44"/>
      <c r="E231" s="38" t="s">
        <v>448</v>
      </c>
      <c r="F231" s="44"/>
      <c r="G231" s="44"/>
      <c r="H231" s="44"/>
      <c r="I231" s="44"/>
      <c r="J231" s="45"/>
    </row>
    <row r="232">
      <c r="A232" s="36" t="s">
        <v>48</v>
      </c>
      <c r="B232" s="43"/>
      <c r="C232" s="44"/>
      <c r="D232" s="44"/>
      <c r="E232" s="46" t="s">
        <v>449</v>
      </c>
      <c r="F232" s="44"/>
      <c r="G232" s="44"/>
      <c r="H232" s="44"/>
      <c r="I232" s="44"/>
      <c r="J232" s="45"/>
    </row>
    <row r="233" ht="180">
      <c r="A233" s="36" t="s">
        <v>50</v>
      </c>
      <c r="B233" s="43"/>
      <c r="C233" s="44"/>
      <c r="D233" s="44"/>
      <c r="E233" s="38" t="s">
        <v>450</v>
      </c>
      <c r="F233" s="44"/>
      <c r="G233" s="44"/>
      <c r="H233" s="44"/>
      <c r="I233" s="44"/>
      <c r="J233" s="45"/>
    </row>
    <row r="234">
      <c r="A234" s="36" t="s">
        <v>40</v>
      </c>
      <c r="B234" s="36">
        <v>56</v>
      </c>
      <c r="C234" s="37" t="s">
        <v>451</v>
      </c>
      <c r="D234" s="36" t="s">
        <v>42</v>
      </c>
      <c r="E234" s="38" t="s">
        <v>452</v>
      </c>
      <c r="F234" s="39" t="s">
        <v>94</v>
      </c>
      <c r="G234" s="40">
        <v>27.547000000000001</v>
      </c>
      <c r="H234" s="41">
        <v>0</v>
      </c>
      <c r="I234" s="41">
        <f>ROUND(G234*H234,P4)</f>
        <v>0</v>
      </c>
      <c r="J234" s="39" t="s">
        <v>45</v>
      </c>
      <c r="O234" s="42">
        <f>I234*0.21</f>
        <v>0</v>
      </c>
      <c r="P234">
        <v>3</v>
      </c>
    </row>
    <row r="235">
      <c r="A235" s="36" t="s">
        <v>46</v>
      </c>
      <c r="B235" s="43"/>
      <c r="C235" s="44"/>
      <c r="D235" s="44"/>
      <c r="E235" s="38" t="s">
        <v>448</v>
      </c>
      <c r="F235" s="44"/>
      <c r="G235" s="44"/>
      <c r="H235" s="44"/>
      <c r="I235" s="44"/>
      <c r="J235" s="45"/>
    </row>
    <row r="236" ht="75">
      <c r="A236" s="36" t="s">
        <v>48</v>
      </c>
      <c r="B236" s="43"/>
      <c r="C236" s="44"/>
      <c r="D236" s="44"/>
      <c r="E236" s="46" t="s">
        <v>453</v>
      </c>
      <c r="F236" s="44"/>
      <c r="G236" s="44"/>
      <c r="H236" s="44"/>
      <c r="I236" s="44"/>
      <c r="J236" s="45"/>
    </row>
    <row r="237" ht="180">
      <c r="A237" s="36" t="s">
        <v>50</v>
      </c>
      <c r="B237" s="43"/>
      <c r="C237" s="44"/>
      <c r="D237" s="44"/>
      <c r="E237" s="38" t="s">
        <v>450</v>
      </c>
      <c r="F237" s="44"/>
      <c r="G237" s="44"/>
      <c r="H237" s="44"/>
      <c r="I237" s="44"/>
      <c r="J237" s="45"/>
    </row>
    <row r="238">
      <c r="A238" s="36" t="s">
        <v>40</v>
      </c>
      <c r="B238" s="36">
        <v>57</v>
      </c>
      <c r="C238" s="37" t="s">
        <v>454</v>
      </c>
      <c r="D238" s="36" t="s">
        <v>42</v>
      </c>
      <c r="E238" s="38" t="s">
        <v>455</v>
      </c>
      <c r="F238" s="39" t="s">
        <v>84</v>
      </c>
      <c r="G238" s="40">
        <v>2.419</v>
      </c>
      <c r="H238" s="41">
        <v>0</v>
      </c>
      <c r="I238" s="41">
        <f>ROUND(G238*H238,P4)</f>
        <v>0</v>
      </c>
      <c r="J238" s="39" t="s">
        <v>45</v>
      </c>
      <c r="O238" s="42">
        <f>I238*0.21</f>
        <v>0</v>
      </c>
      <c r="P238">
        <v>3</v>
      </c>
    </row>
    <row r="239">
      <c r="A239" s="36" t="s">
        <v>46</v>
      </c>
      <c r="B239" s="43"/>
      <c r="C239" s="44"/>
      <c r="D239" s="44"/>
      <c r="E239" s="38" t="s">
        <v>456</v>
      </c>
      <c r="F239" s="44"/>
      <c r="G239" s="44"/>
      <c r="H239" s="44"/>
      <c r="I239" s="44"/>
      <c r="J239" s="45"/>
    </row>
    <row r="240" ht="45">
      <c r="A240" s="36" t="s">
        <v>48</v>
      </c>
      <c r="B240" s="43"/>
      <c r="C240" s="44"/>
      <c r="D240" s="44"/>
      <c r="E240" s="46" t="s">
        <v>457</v>
      </c>
      <c r="F240" s="44"/>
      <c r="G240" s="44"/>
      <c r="H240" s="44"/>
      <c r="I240" s="44"/>
      <c r="J240" s="45"/>
    </row>
    <row r="241" ht="180">
      <c r="A241" s="36" t="s">
        <v>50</v>
      </c>
      <c r="B241" s="43"/>
      <c r="C241" s="44"/>
      <c r="D241" s="44"/>
      <c r="E241" s="38" t="s">
        <v>458</v>
      </c>
      <c r="F241" s="44"/>
      <c r="G241" s="44"/>
      <c r="H241" s="44"/>
      <c r="I241" s="44"/>
      <c r="J241" s="45"/>
    </row>
    <row r="242">
      <c r="A242" s="36" t="s">
        <v>40</v>
      </c>
      <c r="B242" s="36">
        <v>58</v>
      </c>
      <c r="C242" s="37" t="s">
        <v>459</v>
      </c>
      <c r="D242" s="36" t="s">
        <v>42</v>
      </c>
      <c r="E242" s="38" t="s">
        <v>460</v>
      </c>
      <c r="F242" s="39" t="s">
        <v>114</v>
      </c>
      <c r="G242" s="40">
        <v>38.07</v>
      </c>
      <c r="H242" s="41">
        <v>0</v>
      </c>
      <c r="I242" s="41">
        <f>ROUND(G242*H242,P4)</f>
        <v>0</v>
      </c>
      <c r="J242" s="39" t="s">
        <v>45</v>
      </c>
      <c r="O242" s="42">
        <f>I242*0.21</f>
        <v>0</v>
      </c>
      <c r="P242">
        <v>3</v>
      </c>
    </row>
    <row r="243">
      <c r="A243" s="36" t="s">
        <v>46</v>
      </c>
      <c r="B243" s="43"/>
      <c r="C243" s="44"/>
      <c r="D243" s="44"/>
      <c r="E243" s="38" t="s">
        <v>448</v>
      </c>
      <c r="F243" s="44"/>
      <c r="G243" s="44"/>
      <c r="H243" s="44"/>
      <c r="I243" s="44"/>
      <c r="J243" s="45"/>
    </row>
    <row r="244" ht="30">
      <c r="A244" s="36" t="s">
        <v>48</v>
      </c>
      <c r="B244" s="43"/>
      <c r="C244" s="44"/>
      <c r="D244" s="44"/>
      <c r="E244" s="46" t="s">
        <v>461</v>
      </c>
      <c r="F244" s="44"/>
      <c r="G244" s="44"/>
      <c r="H244" s="44"/>
      <c r="I244" s="44"/>
      <c r="J244" s="45"/>
    </row>
    <row r="245" ht="150">
      <c r="A245" s="36" t="s">
        <v>50</v>
      </c>
      <c r="B245" s="48"/>
      <c r="C245" s="49"/>
      <c r="D245" s="49"/>
      <c r="E245" s="38" t="s">
        <v>462</v>
      </c>
      <c r="F245" s="49"/>
      <c r="G245" s="49"/>
      <c r="H245" s="49"/>
      <c r="I245" s="49"/>
      <c r="J245" s="50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0.25">
      <c r="A2" s="1"/>
      <c r="B2" s="15"/>
      <c r="C2" s="16"/>
      <c r="D2" s="16"/>
      <c r="E2" s="17" t="s">
        <v>19</v>
      </c>
      <c r="F2" s="16"/>
      <c r="G2" s="16"/>
      <c r="H2" s="16"/>
      <c r="I2" s="16"/>
      <c r="J2" s="18"/>
    </row>
    <row r="3">
      <c r="A3" s="3" t="s">
        <v>20</v>
      </c>
      <c r="B3" s="19" t="s">
        <v>21</v>
      </c>
      <c r="C3" s="20" t="s">
        <v>22</v>
      </c>
      <c r="D3" s="21"/>
      <c r="E3" s="22" t="s">
        <v>23</v>
      </c>
      <c r="F3" s="16"/>
      <c r="G3" s="16"/>
      <c r="H3" s="23" t="s">
        <v>17</v>
      </c>
      <c r="I3" s="24">
        <f>SUMIFS(I8:I250,A8:A250,"SD")</f>
        <v>0</v>
      </c>
      <c r="J3" s="18"/>
      <c r="O3">
        <v>0</v>
      </c>
      <c r="P3">
        <v>2</v>
      </c>
    </row>
    <row r="4">
      <c r="A4" s="3" t="s">
        <v>24</v>
      </c>
      <c r="B4" s="19" t="s">
        <v>25</v>
      </c>
      <c r="C4" s="20" t="s">
        <v>17</v>
      </c>
      <c r="D4" s="21"/>
      <c r="E4" s="22" t="s">
        <v>18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25" t="s">
        <v>26</v>
      </c>
      <c r="B5" s="26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/>
      <c r="J5" s="27" t="s">
        <v>34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35</v>
      </c>
      <c r="I6" s="7" t="s">
        <v>36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37</v>
      </c>
      <c r="B8" s="31"/>
      <c r="C8" s="32" t="s">
        <v>38</v>
      </c>
      <c r="D8" s="33"/>
      <c r="E8" s="30" t="s">
        <v>39</v>
      </c>
      <c r="F8" s="33"/>
      <c r="G8" s="33"/>
      <c r="H8" s="33"/>
      <c r="I8" s="34">
        <f>SUMIFS(I9:I36,A9:A36,"P")</f>
        <v>0</v>
      </c>
      <c r="J8" s="35"/>
    </row>
    <row r="9" ht="30">
      <c r="A9" s="36" t="s">
        <v>40</v>
      </c>
      <c r="B9" s="36">
        <v>1</v>
      </c>
      <c r="C9" s="37" t="s">
        <v>463</v>
      </c>
      <c r="D9" s="36" t="s">
        <v>42</v>
      </c>
      <c r="E9" s="38" t="s">
        <v>464</v>
      </c>
      <c r="F9" s="39" t="s">
        <v>84</v>
      </c>
      <c r="G9" s="40">
        <v>4.7999999999999998</v>
      </c>
      <c r="H9" s="41">
        <v>0</v>
      </c>
      <c r="I9" s="41">
        <f>ROUND(G9*H9,P4)</f>
        <v>0</v>
      </c>
      <c r="J9" s="39" t="s">
        <v>45</v>
      </c>
      <c r="O9" s="42">
        <f>I9*0.21</f>
        <v>0</v>
      </c>
      <c r="P9">
        <v>3</v>
      </c>
    </row>
    <row r="10">
      <c r="A10" s="36" t="s">
        <v>46</v>
      </c>
      <c r="B10" s="43"/>
      <c r="C10" s="44"/>
      <c r="D10" s="44"/>
      <c r="E10" s="47" t="s">
        <v>42</v>
      </c>
      <c r="F10" s="44"/>
      <c r="G10" s="44"/>
      <c r="H10" s="44"/>
      <c r="I10" s="44"/>
      <c r="J10" s="45"/>
    </row>
    <row r="11">
      <c r="A11" s="36" t="s">
        <v>48</v>
      </c>
      <c r="B11" s="43"/>
      <c r="C11" s="44"/>
      <c r="D11" s="44"/>
      <c r="E11" s="46" t="s">
        <v>465</v>
      </c>
      <c r="F11" s="44"/>
      <c r="G11" s="44"/>
      <c r="H11" s="44"/>
      <c r="I11" s="44"/>
      <c r="J11" s="45"/>
    </row>
    <row r="12" ht="165">
      <c r="A12" s="36" t="s">
        <v>50</v>
      </c>
      <c r="B12" s="43"/>
      <c r="C12" s="44"/>
      <c r="D12" s="44"/>
      <c r="E12" s="38" t="s">
        <v>466</v>
      </c>
      <c r="F12" s="44"/>
      <c r="G12" s="44"/>
      <c r="H12" s="44"/>
      <c r="I12" s="44"/>
      <c r="J12" s="45"/>
    </row>
    <row r="13" ht="30">
      <c r="A13" s="36" t="s">
        <v>40</v>
      </c>
      <c r="B13" s="36">
        <v>2</v>
      </c>
      <c r="C13" s="37" t="s">
        <v>467</v>
      </c>
      <c r="D13" s="36" t="s">
        <v>42</v>
      </c>
      <c r="E13" s="38" t="s">
        <v>468</v>
      </c>
      <c r="F13" s="39" t="s">
        <v>84</v>
      </c>
      <c r="G13" s="40">
        <v>4.7999999999999998</v>
      </c>
      <c r="H13" s="41">
        <v>0</v>
      </c>
      <c r="I13" s="41">
        <f>ROUND(G13*H13,P4)</f>
        <v>0</v>
      </c>
      <c r="J13" s="39" t="s">
        <v>45</v>
      </c>
      <c r="O13" s="42">
        <f>I13*0.21</f>
        <v>0</v>
      </c>
      <c r="P13">
        <v>3</v>
      </c>
    </row>
    <row r="14">
      <c r="A14" s="36" t="s">
        <v>46</v>
      </c>
      <c r="B14" s="43"/>
      <c r="C14" s="44"/>
      <c r="D14" s="44"/>
      <c r="E14" s="47" t="s">
        <v>42</v>
      </c>
      <c r="F14" s="44"/>
      <c r="G14" s="44"/>
      <c r="H14" s="44"/>
      <c r="I14" s="44"/>
      <c r="J14" s="45"/>
    </row>
    <row r="15">
      <c r="A15" s="36" t="s">
        <v>48</v>
      </c>
      <c r="B15" s="43"/>
      <c r="C15" s="44"/>
      <c r="D15" s="44"/>
      <c r="E15" s="46" t="s">
        <v>469</v>
      </c>
      <c r="F15" s="44"/>
      <c r="G15" s="44"/>
      <c r="H15" s="44"/>
      <c r="I15" s="44"/>
      <c r="J15" s="45"/>
    </row>
    <row r="16" ht="165">
      <c r="A16" s="36" t="s">
        <v>50</v>
      </c>
      <c r="B16" s="43"/>
      <c r="C16" s="44"/>
      <c r="D16" s="44"/>
      <c r="E16" s="38" t="s">
        <v>86</v>
      </c>
      <c r="F16" s="44"/>
      <c r="G16" s="44"/>
      <c r="H16" s="44"/>
      <c r="I16" s="44"/>
      <c r="J16" s="45"/>
    </row>
    <row r="17">
      <c r="A17" s="36" t="s">
        <v>40</v>
      </c>
      <c r="B17" s="36">
        <v>3</v>
      </c>
      <c r="C17" s="37" t="s">
        <v>470</v>
      </c>
      <c r="D17" s="36" t="s">
        <v>70</v>
      </c>
      <c r="E17" s="38" t="s">
        <v>471</v>
      </c>
      <c r="F17" s="39" t="s">
        <v>44</v>
      </c>
      <c r="G17" s="40">
        <v>1</v>
      </c>
      <c r="H17" s="41">
        <v>0</v>
      </c>
      <c r="I17" s="41">
        <f>ROUND(G17*H17,P4)</f>
        <v>0</v>
      </c>
      <c r="J17" s="39" t="s">
        <v>45</v>
      </c>
      <c r="O17" s="42">
        <f>I17*0.21</f>
        <v>0</v>
      </c>
      <c r="P17">
        <v>3</v>
      </c>
    </row>
    <row r="18" ht="30">
      <c r="A18" s="36" t="s">
        <v>46</v>
      </c>
      <c r="B18" s="43"/>
      <c r="C18" s="44"/>
      <c r="D18" s="44"/>
      <c r="E18" s="38" t="s">
        <v>472</v>
      </c>
      <c r="F18" s="44"/>
      <c r="G18" s="44"/>
      <c r="H18" s="44"/>
      <c r="I18" s="44"/>
      <c r="J18" s="45"/>
    </row>
    <row r="19">
      <c r="A19" s="36" t="s">
        <v>48</v>
      </c>
      <c r="B19" s="43"/>
      <c r="C19" s="44"/>
      <c r="D19" s="44"/>
      <c r="E19" s="46" t="s">
        <v>49</v>
      </c>
      <c r="F19" s="44"/>
      <c r="G19" s="44"/>
      <c r="H19" s="44"/>
      <c r="I19" s="44"/>
      <c r="J19" s="45"/>
    </row>
    <row r="20" ht="30">
      <c r="A20" s="36" t="s">
        <v>50</v>
      </c>
      <c r="B20" s="43"/>
      <c r="C20" s="44"/>
      <c r="D20" s="44"/>
      <c r="E20" s="38" t="s">
        <v>56</v>
      </c>
      <c r="F20" s="44"/>
      <c r="G20" s="44"/>
      <c r="H20" s="44"/>
      <c r="I20" s="44"/>
      <c r="J20" s="45"/>
    </row>
    <row r="21">
      <c r="A21" s="36" t="s">
        <v>40</v>
      </c>
      <c r="B21" s="36">
        <v>4</v>
      </c>
      <c r="C21" s="37" t="s">
        <v>473</v>
      </c>
      <c r="D21" s="36" t="s">
        <v>70</v>
      </c>
      <c r="E21" s="38" t="s">
        <v>474</v>
      </c>
      <c r="F21" s="39" t="s">
        <v>44</v>
      </c>
      <c r="G21" s="40">
        <v>1</v>
      </c>
      <c r="H21" s="41">
        <v>0</v>
      </c>
      <c r="I21" s="41">
        <f>ROUND(G21*H21,P4)</f>
        <v>0</v>
      </c>
      <c r="J21" s="39" t="s">
        <v>45</v>
      </c>
      <c r="O21" s="42">
        <f>I21*0.21</f>
        <v>0</v>
      </c>
      <c r="P21">
        <v>3</v>
      </c>
    </row>
    <row r="22" ht="30">
      <c r="A22" s="36" t="s">
        <v>46</v>
      </c>
      <c r="B22" s="43"/>
      <c r="C22" s="44"/>
      <c r="D22" s="44"/>
      <c r="E22" s="38" t="s">
        <v>475</v>
      </c>
      <c r="F22" s="44"/>
      <c r="G22" s="44"/>
      <c r="H22" s="44"/>
      <c r="I22" s="44"/>
      <c r="J22" s="45"/>
    </row>
    <row r="23">
      <c r="A23" s="36" t="s">
        <v>48</v>
      </c>
      <c r="B23" s="43"/>
      <c r="C23" s="44"/>
      <c r="D23" s="44"/>
      <c r="E23" s="46" t="s">
        <v>49</v>
      </c>
      <c r="F23" s="44"/>
      <c r="G23" s="44"/>
      <c r="H23" s="44"/>
      <c r="I23" s="44"/>
      <c r="J23" s="45"/>
    </row>
    <row r="24" ht="30">
      <c r="A24" s="36" t="s">
        <v>50</v>
      </c>
      <c r="B24" s="43"/>
      <c r="C24" s="44"/>
      <c r="D24" s="44"/>
      <c r="E24" s="38" t="s">
        <v>56</v>
      </c>
      <c r="F24" s="44"/>
      <c r="G24" s="44"/>
      <c r="H24" s="44"/>
      <c r="I24" s="44"/>
      <c r="J24" s="45"/>
    </row>
    <row r="25">
      <c r="A25" s="36" t="s">
        <v>40</v>
      </c>
      <c r="B25" s="36">
        <v>5</v>
      </c>
      <c r="C25" s="37" t="s">
        <v>476</v>
      </c>
      <c r="D25" s="36" t="s">
        <v>70</v>
      </c>
      <c r="E25" s="38" t="s">
        <v>477</v>
      </c>
      <c r="F25" s="39" t="s">
        <v>44</v>
      </c>
      <c r="G25" s="40">
        <v>1</v>
      </c>
      <c r="H25" s="41">
        <v>0</v>
      </c>
      <c r="I25" s="41">
        <f>ROUND(G25*H25,P4)</f>
        <v>0</v>
      </c>
      <c r="J25" s="39" t="s">
        <v>45</v>
      </c>
      <c r="O25" s="42">
        <f>I25*0.21</f>
        <v>0</v>
      </c>
      <c r="P25">
        <v>3</v>
      </c>
    </row>
    <row r="26">
      <c r="A26" s="36" t="s">
        <v>46</v>
      </c>
      <c r="B26" s="43"/>
      <c r="C26" s="44"/>
      <c r="D26" s="44"/>
      <c r="E26" s="47" t="s">
        <v>42</v>
      </c>
      <c r="F26" s="44"/>
      <c r="G26" s="44"/>
      <c r="H26" s="44"/>
      <c r="I26" s="44"/>
      <c r="J26" s="45"/>
    </row>
    <row r="27">
      <c r="A27" s="36" t="s">
        <v>48</v>
      </c>
      <c r="B27" s="43"/>
      <c r="C27" s="44"/>
      <c r="D27" s="44"/>
      <c r="E27" s="46" t="s">
        <v>49</v>
      </c>
      <c r="F27" s="44"/>
      <c r="G27" s="44"/>
      <c r="H27" s="44"/>
      <c r="I27" s="44"/>
      <c r="J27" s="45"/>
    </row>
    <row r="28" ht="30">
      <c r="A28" s="36" t="s">
        <v>50</v>
      </c>
      <c r="B28" s="43"/>
      <c r="C28" s="44"/>
      <c r="D28" s="44"/>
      <c r="E28" s="38" t="s">
        <v>56</v>
      </c>
      <c r="F28" s="44"/>
      <c r="G28" s="44"/>
      <c r="H28" s="44"/>
      <c r="I28" s="44"/>
      <c r="J28" s="45"/>
    </row>
    <row r="29">
      <c r="A29" s="36" t="s">
        <v>40</v>
      </c>
      <c r="B29" s="36">
        <v>6</v>
      </c>
      <c r="C29" s="37" t="s">
        <v>478</v>
      </c>
      <c r="D29" s="36" t="s">
        <v>42</v>
      </c>
      <c r="E29" s="38" t="s">
        <v>479</v>
      </c>
      <c r="F29" s="39" t="s">
        <v>44</v>
      </c>
      <c r="G29" s="40">
        <v>1</v>
      </c>
      <c r="H29" s="41">
        <v>0</v>
      </c>
      <c r="I29" s="41">
        <f>ROUND(G29*H29,P4)</f>
        <v>0</v>
      </c>
      <c r="J29" s="39" t="s">
        <v>45</v>
      </c>
      <c r="O29" s="42">
        <f>I29*0.21</f>
        <v>0</v>
      </c>
      <c r="P29">
        <v>3</v>
      </c>
    </row>
    <row r="30" ht="30">
      <c r="A30" s="36" t="s">
        <v>46</v>
      </c>
      <c r="B30" s="43"/>
      <c r="C30" s="44"/>
      <c r="D30" s="44"/>
      <c r="E30" s="38" t="s">
        <v>480</v>
      </c>
      <c r="F30" s="44"/>
      <c r="G30" s="44"/>
      <c r="H30" s="44"/>
      <c r="I30" s="44"/>
      <c r="J30" s="45"/>
    </row>
    <row r="31">
      <c r="A31" s="36" t="s">
        <v>48</v>
      </c>
      <c r="B31" s="43"/>
      <c r="C31" s="44"/>
      <c r="D31" s="44"/>
      <c r="E31" s="46" t="s">
        <v>49</v>
      </c>
      <c r="F31" s="44"/>
      <c r="G31" s="44"/>
      <c r="H31" s="44"/>
      <c r="I31" s="44"/>
      <c r="J31" s="45"/>
    </row>
    <row r="32" ht="30">
      <c r="A32" s="36" t="s">
        <v>50</v>
      </c>
      <c r="B32" s="43"/>
      <c r="C32" s="44"/>
      <c r="D32" s="44"/>
      <c r="E32" s="38" t="s">
        <v>60</v>
      </c>
      <c r="F32" s="44"/>
      <c r="G32" s="44"/>
      <c r="H32" s="44"/>
      <c r="I32" s="44"/>
      <c r="J32" s="45"/>
    </row>
    <row r="33">
      <c r="A33" s="36" t="s">
        <v>40</v>
      </c>
      <c r="B33" s="36">
        <v>7</v>
      </c>
      <c r="C33" s="37" t="s">
        <v>210</v>
      </c>
      <c r="D33" s="36" t="s">
        <v>42</v>
      </c>
      <c r="E33" s="38" t="s">
        <v>211</v>
      </c>
      <c r="F33" s="39" t="s">
        <v>169</v>
      </c>
      <c r="G33" s="40">
        <v>1</v>
      </c>
      <c r="H33" s="41">
        <v>0</v>
      </c>
      <c r="I33" s="41">
        <f>ROUND(G33*H33,P4)</f>
        <v>0</v>
      </c>
      <c r="J33" s="39" t="s">
        <v>45</v>
      </c>
      <c r="O33" s="42">
        <f>I33*0.21</f>
        <v>0</v>
      </c>
      <c r="P33">
        <v>3</v>
      </c>
    </row>
    <row r="34">
      <c r="A34" s="36" t="s">
        <v>46</v>
      </c>
      <c r="B34" s="43"/>
      <c r="C34" s="44"/>
      <c r="D34" s="44"/>
      <c r="E34" s="38" t="s">
        <v>481</v>
      </c>
      <c r="F34" s="44"/>
      <c r="G34" s="44"/>
      <c r="H34" s="44"/>
      <c r="I34" s="44"/>
      <c r="J34" s="45"/>
    </row>
    <row r="35">
      <c r="A35" s="36" t="s">
        <v>48</v>
      </c>
      <c r="B35" s="43"/>
      <c r="C35" s="44"/>
      <c r="D35" s="44"/>
      <c r="E35" s="46" t="s">
        <v>49</v>
      </c>
      <c r="F35" s="44"/>
      <c r="G35" s="44"/>
      <c r="H35" s="44"/>
      <c r="I35" s="44"/>
      <c r="J35" s="45"/>
    </row>
    <row r="36" ht="90">
      <c r="A36" s="36" t="s">
        <v>50</v>
      </c>
      <c r="B36" s="43"/>
      <c r="C36" s="44"/>
      <c r="D36" s="44"/>
      <c r="E36" s="38" t="s">
        <v>482</v>
      </c>
      <c r="F36" s="44"/>
      <c r="G36" s="44"/>
      <c r="H36" s="44"/>
      <c r="I36" s="44"/>
      <c r="J36" s="45"/>
    </row>
    <row r="37">
      <c r="A37" s="30" t="s">
        <v>37</v>
      </c>
      <c r="B37" s="31"/>
      <c r="C37" s="32" t="s">
        <v>90</v>
      </c>
      <c r="D37" s="33"/>
      <c r="E37" s="30" t="s">
        <v>91</v>
      </c>
      <c r="F37" s="33"/>
      <c r="G37" s="33"/>
      <c r="H37" s="33"/>
      <c r="I37" s="34">
        <f>SUMIFS(I38:I101,A38:A101,"P")</f>
        <v>0</v>
      </c>
      <c r="J37" s="35"/>
    </row>
    <row r="38">
      <c r="A38" s="36" t="s">
        <v>40</v>
      </c>
      <c r="B38" s="36">
        <v>8</v>
      </c>
      <c r="C38" s="37" t="s">
        <v>483</v>
      </c>
      <c r="D38" s="36" t="s">
        <v>42</v>
      </c>
      <c r="E38" s="38" t="s">
        <v>484</v>
      </c>
      <c r="F38" s="39" t="s">
        <v>114</v>
      </c>
      <c r="G38" s="40">
        <v>110</v>
      </c>
      <c r="H38" s="41">
        <v>0</v>
      </c>
      <c r="I38" s="41">
        <f>ROUND(G38*H38,P4)</f>
        <v>0</v>
      </c>
      <c r="J38" s="39" t="s">
        <v>45</v>
      </c>
      <c r="O38" s="42">
        <f>I38*0.21</f>
        <v>0</v>
      </c>
      <c r="P38">
        <v>3</v>
      </c>
    </row>
    <row r="39" ht="30">
      <c r="A39" s="36" t="s">
        <v>46</v>
      </c>
      <c r="B39" s="43"/>
      <c r="C39" s="44"/>
      <c r="D39" s="44"/>
      <c r="E39" s="38" t="s">
        <v>485</v>
      </c>
      <c r="F39" s="44"/>
      <c r="G39" s="44"/>
      <c r="H39" s="44"/>
      <c r="I39" s="44"/>
      <c r="J39" s="45"/>
    </row>
    <row r="40" ht="45">
      <c r="A40" s="36" t="s">
        <v>48</v>
      </c>
      <c r="B40" s="43"/>
      <c r="C40" s="44"/>
      <c r="D40" s="44"/>
      <c r="E40" s="46" t="s">
        <v>486</v>
      </c>
      <c r="F40" s="44"/>
      <c r="G40" s="44"/>
      <c r="H40" s="44"/>
      <c r="I40" s="44"/>
      <c r="J40" s="45"/>
    </row>
    <row r="41" ht="45">
      <c r="A41" s="36" t="s">
        <v>50</v>
      </c>
      <c r="B41" s="43"/>
      <c r="C41" s="44"/>
      <c r="D41" s="44"/>
      <c r="E41" s="38" t="s">
        <v>487</v>
      </c>
      <c r="F41" s="44"/>
      <c r="G41" s="44"/>
      <c r="H41" s="44"/>
      <c r="I41" s="44"/>
      <c r="J41" s="45"/>
    </row>
    <row r="42" ht="30">
      <c r="A42" s="36" t="s">
        <v>40</v>
      </c>
      <c r="B42" s="36">
        <v>9</v>
      </c>
      <c r="C42" s="37" t="s">
        <v>488</v>
      </c>
      <c r="D42" s="36" t="s">
        <v>42</v>
      </c>
      <c r="E42" s="38" t="s">
        <v>489</v>
      </c>
      <c r="F42" s="39" t="s">
        <v>169</v>
      </c>
      <c r="G42" s="40">
        <v>3</v>
      </c>
      <c r="H42" s="41">
        <v>0</v>
      </c>
      <c r="I42" s="41">
        <f>ROUND(G42*H42,P4)</f>
        <v>0</v>
      </c>
      <c r="J42" s="39" t="s">
        <v>45</v>
      </c>
      <c r="O42" s="42">
        <f>I42*0.21</f>
        <v>0</v>
      </c>
      <c r="P42">
        <v>3</v>
      </c>
    </row>
    <row r="43" ht="90">
      <c r="A43" s="36" t="s">
        <v>46</v>
      </c>
      <c r="B43" s="43"/>
      <c r="C43" s="44"/>
      <c r="D43" s="44"/>
      <c r="E43" s="38" t="s">
        <v>490</v>
      </c>
      <c r="F43" s="44"/>
      <c r="G43" s="44"/>
      <c r="H43" s="44"/>
      <c r="I43" s="44"/>
      <c r="J43" s="45"/>
    </row>
    <row r="44">
      <c r="A44" s="36" t="s">
        <v>48</v>
      </c>
      <c r="B44" s="43"/>
      <c r="C44" s="44"/>
      <c r="D44" s="44"/>
      <c r="E44" s="46" t="s">
        <v>491</v>
      </c>
      <c r="F44" s="44"/>
      <c r="G44" s="44"/>
      <c r="H44" s="44"/>
      <c r="I44" s="44"/>
      <c r="J44" s="45"/>
    </row>
    <row r="45" ht="195">
      <c r="A45" s="36" t="s">
        <v>50</v>
      </c>
      <c r="B45" s="43"/>
      <c r="C45" s="44"/>
      <c r="D45" s="44"/>
      <c r="E45" s="38" t="s">
        <v>492</v>
      </c>
      <c r="F45" s="44"/>
      <c r="G45" s="44"/>
      <c r="H45" s="44"/>
      <c r="I45" s="44"/>
      <c r="J45" s="45"/>
    </row>
    <row r="46">
      <c r="A46" s="36" t="s">
        <v>40</v>
      </c>
      <c r="B46" s="36">
        <v>10</v>
      </c>
      <c r="C46" s="37" t="s">
        <v>493</v>
      </c>
      <c r="D46" s="36" t="s">
        <v>42</v>
      </c>
      <c r="E46" s="38" t="s">
        <v>494</v>
      </c>
      <c r="F46" s="39" t="s">
        <v>169</v>
      </c>
      <c r="G46" s="40">
        <v>2</v>
      </c>
      <c r="H46" s="41">
        <v>0</v>
      </c>
      <c r="I46" s="41">
        <f>ROUND(G46*H46,P4)</f>
        <v>0</v>
      </c>
      <c r="J46" s="39" t="s">
        <v>45</v>
      </c>
      <c r="O46" s="42">
        <f>I46*0.21</f>
        <v>0</v>
      </c>
      <c r="P46">
        <v>3</v>
      </c>
    </row>
    <row r="47">
      <c r="A47" s="36" t="s">
        <v>46</v>
      </c>
      <c r="B47" s="43"/>
      <c r="C47" s="44"/>
      <c r="D47" s="44"/>
      <c r="E47" s="38" t="s">
        <v>495</v>
      </c>
      <c r="F47" s="44"/>
      <c r="G47" s="44"/>
      <c r="H47" s="44"/>
      <c r="I47" s="44"/>
      <c r="J47" s="45"/>
    </row>
    <row r="48">
      <c r="A48" s="36" t="s">
        <v>48</v>
      </c>
      <c r="B48" s="43"/>
      <c r="C48" s="44"/>
      <c r="D48" s="44"/>
      <c r="E48" s="46" t="s">
        <v>496</v>
      </c>
      <c r="F48" s="44"/>
      <c r="G48" s="44"/>
      <c r="H48" s="44"/>
      <c r="I48" s="44"/>
      <c r="J48" s="45"/>
    </row>
    <row r="49" ht="195">
      <c r="A49" s="36" t="s">
        <v>50</v>
      </c>
      <c r="B49" s="43"/>
      <c r="C49" s="44"/>
      <c r="D49" s="44"/>
      <c r="E49" s="38" t="s">
        <v>497</v>
      </c>
      <c r="F49" s="44"/>
      <c r="G49" s="44"/>
      <c r="H49" s="44"/>
      <c r="I49" s="44"/>
      <c r="J49" s="45"/>
    </row>
    <row r="50">
      <c r="A50" s="36" t="s">
        <v>40</v>
      </c>
      <c r="B50" s="36">
        <v>11</v>
      </c>
      <c r="C50" s="37" t="s">
        <v>498</v>
      </c>
      <c r="D50" s="36"/>
      <c r="E50" s="38" t="s">
        <v>499</v>
      </c>
      <c r="F50" s="39" t="s">
        <v>94</v>
      </c>
      <c r="G50" s="40">
        <v>2</v>
      </c>
      <c r="H50" s="41">
        <v>0</v>
      </c>
      <c r="I50" s="41">
        <f>ROUND(G50*H50,P4)</f>
        <v>0</v>
      </c>
      <c r="J50" s="39" t="s">
        <v>45</v>
      </c>
      <c r="O50" s="42">
        <f>I50*0.21</f>
        <v>0</v>
      </c>
      <c r="P50">
        <v>3</v>
      </c>
    </row>
    <row r="51" ht="30">
      <c r="A51" s="36" t="s">
        <v>46</v>
      </c>
      <c r="B51" s="43"/>
      <c r="C51" s="44"/>
      <c r="D51" s="44"/>
      <c r="E51" s="38" t="s">
        <v>500</v>
      </c>
      <c r="F51" s="44"/>
      <c r="G51" s="44"/>
      <c r="H51" s="44"/>
      <c r="I51" s="44"/>
      <c r="J51" s="45"/>
    </row>
    <row r="52" ht="30">
      <c r="A52" s="36" t="s">
        <v>48</v>
      </c>
      <c r="B52" s="43"/>
      <c r="C52" s="44"/>
      <c r="D52" s="44"/>
      <c r="E52" s="46" t="s">
        <v>501</v>
      </c>
      <c r="F52" s="44"/>
      <c r="G52" s="44"/>
      <c r="H52" s="44"/>
      <c r="I52" s="44"/>
      <c r="J52" s="45"/>
    </row>
    <row r="53" ht="90">
      <c r="A53" s="36" t="s">
        <v>50</v>
      </c>
      <c r="B53" s="43"/>
      <c r="C53" s="44"/>
      <c r="D53" s="44"/>
      <c r="E53" s="38" t="s">
        <v>502</v>
      </c>
      <c r="F53" s="44"/>
      <c r="G53" s="44"/>
      <c r="H53" s="44"/>
      <c r="I53" s="44"/>
      <c r="J53" s="45"/>
    </row>
    <row r="54" ht="30">
      <c r="A54" s="36" t="s">
        <v>40</v>
      </c>
      <c r="B54" s="36">
        <v>12</v>
      </c>
      <c r="C54" s="37" t="s">
        <v>503</v>
      </c>
      <c r="D54" s="36" t="s">
        <v>42</v>
      </c>
      <c r="E54" s="38" t="s">
        <v>504</v>
      </c>
      <c r="F54" s="39" t="s">
        <v>94</v>
      </c>
      <c r="G54" s="40">
        <v>48.600000000000001</v>
      </c>
      <c r="H54" s="41">
        <v>0</v>
      </c>
      <c r="I54" s="41">
        <f>ROUND(G54*H54,P4)</f>
        <v>0</v>
      </c>
      <c r="J54" s="39" t="s">
        <v>45</v>
      </c>
      <c r="O54" s="42">
        <f>I54*0.21</f>
        <v>0</v>
      </c>
      <c r="P54">
        <v>3</v>
      </c>
    </row>
    <row r="55" ht="45">
      <c r="A55" s="36" t="s">
        <v>46</v>
      </c>
      <c r="B55" s="43"/>
      <c r="C55" s="44"/>
      <c r="D55" s="44"/>
      <c r="E55" s="38" t="s">
        <v>505</v>
      </c>
      <c r="F55" s="44"/>
      <c r="G55" s="44"/>
      <c r="H55" s="44"/>
      <c r="I55" s="44"/>
      <c r="J55" s="45"/>
    </row>
    <row r="56" ht="45">
      <c r="A56" s="36" t="s">
        <v>48</v>
      </c>
      <c r="B56" s="43"/>
      <c r="C56" s="44"/>
      <c r="D56" s="44"/>
      <c r="E56" s="46" t="s">
        <v>506</v>
      </c>
      <c r="F56" s="44"/>
      <c r="G56" s="44"/>
      <c r="H56" s="44"/>
      <c r="I56" s="44"/>
      <c r="J56" s="45"/>
    </row>
    <row r="57" ht="90">
      <c r="A57" s="36" t="s">
        <v>50</v>
      </c>
      <c r="B57" s="43"/>
      <c r="C57" s="44"/>
      <c r="D57" s="44"/>
      <c r="E57" s="38" t="s">
        <v>502</v>
      </c>
      <c r="F57" s="44"/>
      <c r="G57" s="44"/>
      <c r="H57" s="44"/>
      <c r="I57" s="44"/>
      <c r="J57" s="45"/>
    </row>
    <row r="58">
      <c r="A58" s="36" t="s">
        <v>40</v>
      </c>
      <c r="B58" s="36">
        <v>13</v>
      </c>
      <c r="C58" s="37" t="s">
        <v>102</v>
      </c>
      <c r="D58" s="36" t="s">
        <v>42</v>
      </c>
      <c r="E58" s="38" t="s">
        <v>103</v>
      </c>
      <c r="F58" s="39" t="s">
        <v>104</v>
      </c>
      <c r="G58" s="40">
        <v>9</v>
      </c>
      <c r="H58" s="41">
        <v>0</v>
      </c>
      <c r="I58" s="41">
        <f>ROUND(G58*H58,P4)</f>
        <v>0</v>
      </c>
      <c r="J58" s="39" t="s">
        <v>45</v>
      </c>
      <c r="O58" s="42">
        <f>I58*0.21</f>
        <v>0</v>
      </c>
      <c r="P58">
        <v>3</v>
      </c>
    </row>
    <row r="59">
      <c r="A59" s="36" t="s">
        <v>46</v>
      </c>
      <c r="B59" s="43"/>
      <c r="C59" s="44"/>
      <c r="D59" s="44"/>
      <c r="E59" s="38" t="s">
        <v>105</v>
      </c>
      <c r="F59" s="44"/>
      <c r="G59" s="44"/>
      <c r="H59" s="44"/>
      <c r="I59" s="44"/>
      <c r="J59" s="45"/>
    </row>
    <row r="60" ht="30">
      <c r="A60" s="36" t="s">
        <v>48</v>
      </c>
      <c r="B60" s="43"/>
      <c r="C60" s="44"/>
      <c r="D60" s="44"/>
      <c r="E60" s="46" t="s">
        <v>507</v>
      </c>
      <c r="F60" s="44"/>
      <c r="G60" s="44"/>
      <c r="H60" s="44"/>
      <c r="I60" s="44"/>
      <c r="J60" s="45"/>
    </row>
    <row r="61" ht="75">
      <c r="A61" s="36" t="s">
        <v>50</v>
      </c>
      <c r="B61" s="43"/>
      <c r="C61" s="44"/>
      <c r="D61" s="44"/>
      <c r="E61" s="38" t="s">
        <v>107</v>
      </c>
      <c r="F61" s="44"/>
      <c r="G61" s="44"/>
      <c r="H61" s="44"/>
      <c r="I61" s="44"/>
      <c r="J61" s="45"/>
    </row>
    <row r="62">
      <c r="A62" s="36" t="s">
        <v>40</v>
      </c>
      <c r="B62" s="36">
        <v>14</v>
      </c>
      <c r="C62" s="37" t="s">
        <v>508</v>
      </c>
      <c r="D62" s="36" t="s">
        <v>42</v>
      </c>
      <c r="E62" s="38" t="s">
        <v>509</v>
      </c>
      <c r="F62" s="39" t="s">
        <v>94</v>
      </c>
      <c r="G62" s="40">
        <v>43.200000000000003</v>
      </c>
      <c r="H62" s="41">
        <v>0</v>
      </c>
      <c r="I62" s="41">
        <f>ROUND(G62*H62,P4)</f>
        <v>0</v>
      </c>
      <c r="J62" s="39" t="s">
        <v>45</v>
      </c>
      <c r="O62" s="42">
        <f>I62*0.21</f>
        <v>0</v>
      </c>
      <c r="P62">
        <v>3</v>
      </c>
    </row>
    <row r="63" ht="30">
      <c r="A63" s="36" t="s">
        <v>46</v>
      </c>
      <c r="B63" s="43"/>
      <c r="C63" s="44"/>
      <c r="D63" s="44"/>
      <c r="E63" s="38" t="s">
        <v>510</v>
      </c>
      <c r="F63" s="44"/>
      <c r="G63" s="44"/>
      <c r="H63" s="44"/>
      <c r="I63" s="44"/>
      <c r="J63" s="45"/>
    </row>
    <row r="64" ht="45">
      <c r="A64" s="36" t="s">
        <v>48</v>
      </c>
      <c r="B64" s="43"/>
      <c r="C64" s="44"/>
      <c r="D64" s="44"/>
      <c r="E64" s="46" t="s">
        <v>511</v>
      </c>
      <c r="F64" s="44"/>
      <c r="G64" s="44"/>
      <c r="H64" s="44"/>
      <c r="I64" s="44"/>
      <c r="J64" s="45"/>
    </row>
    <row r="65" ht="45">
      <c r="A65" s="36" t="s">
        <v>50</v>
      </c>
      <c r="B65" s="43"/>
      <c r="C65" s="44"/>
      <c r="D65" s="44"/>
      <c r="E65" s="38" t="s">
        <v>512</v>
      </c>
      <c r="F65" s="44"/>
      <c r="G65" s="44"/>
      <c r="H65" s="44"/>
      <c r="I65" s="44"/>
      <c r="J65" s="45"/>
    </row>
    <row r="66">
      <c r="A66" s="36" t="s">
        <v>40</v>
      </c>
      <c r="B66" s="36">
        <v>15</v>
      </c>
      <c r="C66" s="37" t="s">
        <v>513</v>
      </c>
      <c r="D66" s="36" t="s">
        <v>42</v>
      </c>
      <c r="E66" s="38" t="s">
        <v>514</v>
      </c>
      <c r="F66" s="39" t="s">
        <v>94</v>
      </c>
      <c r="G66" s="40">
        <v>31.199999999999999</v>
      </c>
      <c r="H66" s="41">
        <v>0</v>
      </c>
      <c r="I66" s="41">
        <f>ROUND(G66*H66,P4)</f>
        <v>0</v>
      </c>
      <c r="J66" s="39" t="s">
        <v>45</v>
      </c>
      <c r="O66" s="42">
        <f>I66*0.21</f>
        <v>0</v>
      </c>
      <c r="P66">
        <v>3</v>
      </c>
    </row>
    <row r="67" ht="60">
      <c r="A67" s="36" t="s">
        <v>46</v>
      </c>
      <c r="B67" s="43"/>
      <c r="C67" s="44"/>
      <c r="D67" s="44"/>
      <c r="E67" s="38" t="s">
        <v>515</v>
      </c>
      <c r="F67" s="44"/>
      <c r="G67" s="44"/>
      <c r="H67" s="44"/>
      <c r="I67" s="44"/>
      <c r="J67" s="45"/>
    </row>
    <row r="68" ht="45">
      <c r="A68" s="36" t="s">
        <v>48</v>
      </c>
      <c r="B68" s="43"/>
      <c r="C68" s="44"/>
      <c r="D68" s="44"/>
      <c r="E68" s="46" t="s">
        <v>516</v>
      </c>
      <c r="F68" s="44"/>
      <c r="G68" s="44"/>
      <c r="H68" s="44"/>
      <c r="I68" s="44"/>
      <c r="J68" s="45"/>
    </row>
    <row r="69" ht="409.5">
      <c r="A69" s="36" t="s">
        <v>50</v>
      </c>
      <c r="B69" s="43"/>
      <c r="C69" s="44"/>
      <c r="D69" s="44"/>
      <c r="E69" s="38" t="s">
        <v>517</v>
      </c>
      <c r="F69" s="44"/>
      <c r="G69" s="44"/>
      <c r="H69" s="44"/>
      <c r="I69" s="44"/>
      <c r="J69" s="45"/>
    </row>
    <row r="70">
      <c r="A70" s="36" t="s">
        <v>40</v>
      </c>
      <c r="B70" s="36">
        <v>16</v>
      </c>
      <c r="C70" s="37" t="s">
        <v>518</v>
      </c>
      <c r="D70" s="36" t="s">
        <v>42</v>
      </c>
      <c r="E70" s="38" t="s">
        <v>519</v>
      </c>
      <c r="F70" s="39" t="s">
        <v>94</v>
      </c>
      <c r="G70" s="40">
        <v>43.200000000000003</v>
      </c>
      <c r="H70" s="41">
        <v>0</v>
      </c>
      <c r="I70" s="41">
        <f>ROUND(G70*H70,P4)</f>
        <v>0</v>
      </c>
      <c r="J70" s="39" t="s">
        <v>45</v>
      </c>
      <c r="O70" s="42">
        <f>I70*0.21</f>
        <v>0</v>
      </c>
      <c r="P70">
        <v>3</v>
      </c>
    </row>
    <row r="71">
      <c r="A71" s="36" t="s">
        <v>46</v>
      </c>
      <c r="B71" s="43"/>
      <c r="C71" s="44"/>
      <c r="D71" s="44"/>
      <c r="E71" s="38" t="s">
        <v>520</v>
      </c>
      <c r="F71" s="44"/>
      <c r="G71" s="44"/>
      <c r="H71" s="44"/>
      <c r="I71" s="44"/>
      <c r="J71" s="45"/>
    </row>
    <row r="72">
      <c r="A72" s="36" t="s">
        <v>48</v>
      </c>
      <c r="B72" s="43"/>
      <c r="C72" s="44"/>
      <c r="D72" s="44"/>
      <c r="E72" s="46" t="s">
        <v>521</v>
      </c>
      <c r="F72" s="44"/>
      <c r="G72" s="44"/>
      <c r="H72" s="44"/>
      <c r="I72" s="44"/>
      <c r="J72" s="45"/>
    </row>
    <row r="73" ht="390">
      <c r="A73" s="36" t="s">
        <v>50</v>
      </c>
      <c r="B73" s="43"/>
      <c r="C73" s="44"/>
      <c r="D73" s="44"/>
      <c r="E73" s="38" t="s">
        <v>522</v>
      </c>
      <c r="F73" s="44"/>
      <c r="G73" s="44"/>
      <c r="H73" s="44"/>
      <c r="I73" s="44"/>
      <c r="J73" s="45"/>
    </row>
    <row r="74">
      <c r="A74" s="36" t="s">
        <v>40</v>
      </c>
      <c r="B74" s="36">
        <v>17</v>
      </c>
      <c r="C74" s="37" t="s">
        <v>523</v>
      </c>
      <c r="D74" s="36" t="s">
        <v>42</v>
      </c>
      <c r="E74" s="38" t="s">
        <v>524</v>
      </c>
      <c r="F74" s="39" t="s">
        <v>94</v>
      </c>
      <c r="G74" s="40">
        <v>31.199999999999999</v>
      </c>
      <c r="H74" s="41">
        <v>0</v>
      </c>
      <c r="I74" s="41">
        <f>ROUND(G74*H74,P4)</f>
        <v>0</v>
      </c>
      <c r="J74" s="39" t="s">
        <v>45</v>
      </c>
      <c r="O74" s="42">
        <f>I74*0.21</f>
        <v>0</v>
      </c>
      <c r="P74">
        <v>3</v>
      </c>
    </row>
    <row r="75">
      <c r="A75" s="36" t="s">
        <v>46</v>
      </c>
      <c r="B75" s="43"/>
      <c r="C75" s="44"/>
      <c r="D75" s="44"/>
      <c r="E75" s="38" t="s">
        <v>525</v>
      </c>
      <c r="F75" s="44"/>
      <c r="G75" s="44"/>
      <c r="H75" s="44"/>
      <c r="I75" s="44"/>
      <c r="J75" s="45"/>
    </row>
    <row r="76">
      <c r="A76" s="36" t="s">
        <v>48</v>
      </c>
      <c r="B76" s="43"/>
      <c r="C76" s="44"/>
      <c r="D76" s="44"/>
      <c r="E76" s="46" t="s">
        <v>526</v>
      </c>
      <c r="F76" s="44"/>
      <c r="G76" s="44"/>
      <c r="H76" s="44"/>
      <c r="I76" s="44"/>
      <c r="J76" s="45"/>
    </row>
    <row r="77" ht="390">
      <c r="A77" s="36" t="s">
        <v>50</v>
      </c>
      <c r="B77" s="43"/>
      <c r="C77" s="44"/>
      <c r="D77" s="44"/>
      <c r="E77" s="38" t="s">
        <v>522</v>
      </c>
      <c r="F77" s="44"/>
      <c r="G77" s="44"/>
      <c r="H77" s="44"/>
      <c r="I77" s="44"/>
      <c r="J77" s="45"/>
    </row>
    <row r="78">
      <c r="A78" s="36" t="s">
        <v>40</v>
      </c>
      <c r="B78" s="36">
        <v>18</v>
      </c>
      <c r="C78" s="37" t="s">
        <v>236</v>
      </c>
      <c r="D78" s="36" t="s">
        <v>42</v>
      </c>
      <c r="E78" s="38" t="s">
        <v>237</v>
      </c>
      <c r="F78" s="39" t="s">
        <v>94</v>
      </c>
      <c r="G78" s="40">
        <v>74.400000000000006</v>
      </c>
      <c r="H78" s="41">
        <v>0</v>
      </c>
      <c r="I78" s="41">
        <f>ROUND(G78*H78,P4)</f>
        <v>0</v>
      </c>
      <c r="J78" s="39" t="s">
        <v>45</v>
      </c>
      <c r="O78" s="42">
        <f>I78*0.21</f>
        <v>0</v>
      </c>
      <c r="P78">
        <v>3</v>
      </c>
    </row>
    <row r="79">
      <c r="A79" s="36" t="s">
        <v>46</v>
      </c>
      <c r="B79" s="43"/>
      <c r="C79" s="44"/>
      <c r="D79" s="44"/>
      <c r="E79" s="38" t="s">
        <v>527</v>
      </c>
      <c r="F79" s="44"/>
      <c r="G79" s="44"/>
      <c r="H79" s="44"/>
      <c r="I79" s="44"/>
      <c r="J79" s="45"/>
    </row>
    <row r="80" ht="45">
      <c r="A80" s="36" t="s">
        <v>48</v>
      </c>
      <c r="B80" s="43"/>
      <c r="C80" s="44"/>
      <c r="D80" s="44"/>
      <c r="E80" s="46" t="s">
        <v>528</v>
      </c>
      <c r="F80" s="44"/>
      <c r="G80" s="44"/>
      <c r="H80" s="44"/>
      <c r="I80" s="44"/>
      <c r="J80" s="45"/>
    </row>
    <row r="81" ht="240">
      <c r="A81" s="36" t="s">
        <v>50</v>
      </c>
      <c r="B81" s="43"/>
      <c r="C81" s="44"/>
      <c r="D81" s="44"/>
      <c r="E81" s="38" t="s">
        <v>529</v>
      </c>
      <c r="F81" s="44"/>
      <c r="G81" s="44"/>
      <c r="H81" s="44"/>
      <c r="I81" s="44"/>
      <c r="J81" s="45"/>
    </row>
    <row r="82">
      <c r="A82" s="36" t="s">
        <v>40</v>
      </c>
      <c r="B82" s="36">
        <v>19</v>
      </c>
      <c r="C82" s="37" t="s">
        <v>530</v>
      </c>
      <c r="D82" s="36" t="s">
        <v>42</v>
      </c>
      <c r="E82" s="38" t="s">
        <v>531</v>
      </c>
      <c r="F82" s="39" t="s">
        <v>94</v>
      </c>
      <c r="G82" s="40">
        <v>31.199999999999999</v>
      </c>
      <c r="H82" s="41">
        <v>0</v>
      </c>
      <c r="I82" s="41">
        <f>ROUND(G82*H82,P4)</f>
        <v>0</v>
      </c>
      <c r="J82" s="39" t="s">
        <v>45</v>
      </c>
      <c r="O82" s="42">
        <f>I82*0.21</f>
        <v>0</v>
      </c>
      <c r="P82">
        <v>3</v>
      </c>
    </row>
    <row r="83">
      <c r="A83" s="36" t="s">
        <v>46</v>
      </c>
      <c r="B83" s="43"/>
      <c r="C83" s="44"/>
      <c r="D83" s="44"/>
      <c r="E83" s="38" t="s">
        <v>532</v>
      </c>
      <c r="F83" s="44"/>
      <c r="G83" s="44"/>
      <c r="H83" s="44"/>
      <c r="I83" s="44"/>
      <c r="J83" s="45"/>
    </row>
    <row r="84">
      <c r="A84" s="36" t="s">
        <v>48</v>
      </c>
      <c r="B84" s="43"/>
      <c r="C84" s="44"/>
      <c r="D84" s="44"/>
      <c r="E84" s="46" t="s">
        <v>533</v>
      </c>
      <c r="F84" s="44"/>
      <c r="G84" s="44"/>
      <c r="H84" s="44"/>
      <c r="I84" s="44"/>
      <c r="J84" s="45"/>
    </row>
    <row r="85" ht="300">
      <c r="A85" s="36" t="s">
        <v>50</v>
      </c>
      <c r="B85" s="43"/>
      <c r="C85" s="44"/>
      <c r="D85" s="44"/>
      <c r="E85" s="38" t="s">
        <v>534</v>
      </c>
      <c r="F85" s="44"/>
      <c r="G85" s="44"/>
      <c r="H85" s="44"/>
      <c r="I85" s="44"/>
      <c r="J85" s="45"/>
    </row>
    <row r="86">
      <c r="A86" s="36" t="s">
        <v>40</v>
      </c>
      <c r="B86" s="36">
        <v>20</v>
      </c>
      <c r="C86" s="37" t="s">
        <v>123</v>
      </c>
      <c r="D86" s="36" t="s">
        <v>42</v>
      </c>
      <c r="E86" s="38" t="s">
        <v>124</v>
      </c>
      <c r="F86" s="39" t="s">
        <v>114</v>
      </c>
      <c r="G86" s="40">
        <v>210.30000000000001</v>
      </c>
      <c r="H86" s="41">
        <v>0</v>
      </c>
      <c r="I86" s="41">
        <f>ROUND(G86*H86,P4)</f>
        <v>0</v>
      </c>
      <c r="J86" s="39" t="s">
        <v>45</v>
      </c>
      <c r="O86" s="42">
        <f>I86*0.21</f>
        <v>0</v>
      </c>
      <c r="P86">
        <v>3</v>
      </c>
    </row>
    <row r="87">
      <c r="A87" s="36" t="s">
        <v>46</v>
      </c>
      <c r="B87" s="43"/>
      <c r="C87" s="44"/>
      <c r="D87" s="44"/>
      <c r="E87" s="47" t="s">
        <v>42</v>
      </c>
      <c r="F87" s="44"/>
      <c r="G87" s="44"/>
      <c r="H87" s="44"/>
      <c r="I87" s="44"/>
      <c r="J87" s="45"/>
    </row>
    <row r="88" ht="45">
      <c r="A88" s="36" t="s">
        <v>48</v>
      </c>
      <c r="B88" s="43"/>
      <c r="C88" s="44"/>
      <c r="D88" s="44"/>
      <c r="E88" s="46" t="s">
        <v>535</v>
      </c>
      <c r="F88" s="44"/>
      <c r="G88" s="44"/>
      <c r="H88" s="44"/>
      <c r="I88" s="44"/>
      <c r="J88" s="45"/>
    </row>
    <row r="89" ht="30">
      <c r="A89" s="36" t="s">
        <v>50</v>
      </c>
      <c r="B89" s="43"/>
      <c r="C89" s="44"/>
      <c r="D89" s="44"/>
      <c r="E89" s="38" t="s">
        <v>536</v>
      </c>
      <c r="F89" s="44"/>
      <c r="G89" s="44"/>
      <c r="H89" s="44"/>
      <c r="I89" s="44"/>
      <c r="J89" s="45"/>
    </row>
    <row r="90">
      <c r="A90" s="36" t="s">
        <v>40</v>
      </c>
      <c r="B90" s="36">
        <v>21</v>
      </c>
      <c r="C90" s="37" t="s">
        <v>537</v>
      </c>
      <c r="D90" s="36" t="s">
        <v>42</v>
      </c>
      <c r="E90" s="38" t="s">
        <v>538</v>
      </c>
      <c r="F90" s="39" t="s">
        <v>94</v>
      </c>
      <c r="G90" s="40">
        <v>43.200000000000003</v>
      </c>
      <c r="H90" s="41">
        <v>0</v>
      </c>
      <c r="I90" s="41">
        <f>ROUND(G90*H90,P4)</f>
        <v>0</v>
      </c>
      <c r="J90" s="39" t="s">
        <v>45</v>
      </c>
      <c r="O90" s="42">
        <f>I90*0.21</f>
        <v>0</v>
      </c>
      <c r="P90">
        <v>3</v>
      </c>
    </row>
    <row r="91">
      <c r="A91" s="36" t="s">
        <v>46</v>
      </c>
      <c r="B91" s="43"/>
      <c r="C91" s="44"/>
      <c r="D91" s="44"/>
      <c r="E91" s="38" t="s">
        <v>539</v>
      </c>
      <c r="F91" s="44"/>
      <c r="G91" s="44"/>
      <c r="H91" s="44"/>
      <c r="I91" s="44"/>
      <c r="J91" s="45"/>
    </row>
    <row r="92" ht="45">
      <c r="A92" s="36" t="s">
        <v>48</v>
      </c>
      <c r="B92" s="43"/>
      <c r="C92" s="44"/>
      <c r="D92" s="44"/>
      <c r="E92" s="46" t="s">
        <v>540</v>
      </c>
      <c r="F92" s="44"/>
      <c r="G92" s="44"/>
      <c r="H92" s="44"/>
      <c r="I92" s="44"/>
      <c r="J92" s="45"/>
    </row>
    <row r="93" ht="45">
      <c r="A93" s="36" t="s">
        <v>50</v>
      </c>
      <c r="B93" s="43"/>
      <c r="C93" s="44"/>
      <c r="D93" s="44"/>
      <c r="E93" s="38" t="s">
        <v>541</v>
      </c>
      <c r="F93" s="44"/>
      <c r="G93" s="44"/>
      <c r="H93" s="44"/>
      <c r="I93" s="44"/>
      <c r="J93" s="45"/>
    </row>
    <row r="94">
      <c r="A94" s="36" t="s">
        <v>40</v>
      </c>
      <c r="B94" s="36">
        <v>22</v>
      </c>
      <c r="C94" s="37" t="s">
        <v>542</v>
      </c>
      <c r="D94" s="36" t="s">
        <v>42</v>
      </c>
      <c r="E94" s="38" t="s">
        <v>543</v>
      </c>
      <c r="F94" s="39" t="s">
        <v>114</v>
      </c>
      <c r="G94" s="40">
        <v>216</v>
      </c>
      <c r="H94" s="41">
        <v>0</v>
      </c>
      <c r="I94" s="41">
        <f>ROUND(G94*H94,P4)</f>
        <v>0</v>
      </c>
      <c r="J94" s="39" t="s">
        <v>45</v>
      </c>
      <c r="O94" s="42">
        <f>I94*0.21</f>
        <v>0</v>
      </c>
      <c r="P94">
        <v>3</v>
      </c>
    </row>
    <row r="95">
      <c r="A95" s="36" t="s">
        <v>46</v>
      </c>
      <c r="B95" s="43"/>
      <c r="C95" s="44"/>
      <c r="D95" s="44"/>
      <c r="E95" s="47" t="s">
        <v>42</v>
      </c>
      <c r="F95" s="44"/>
      <c r="G95" s="44"/>
      <c r="H95" s="44"/>
      <c r="I95" s="44"/>
      <c r="J95" s="45"/>
    </row>
    <row r="96">
      <c r="A96" s="36" t="s">
        <v>48</v>
      </c>
      <c r="B96" s="43"/>
      <c r="C96" s="44"/>
      <c r="D96" s="44"/>
      <c r="E96" s="46" t="s">
        <v>544</v>
      </c>
      <c r="F96" s="44"/>
      <c r="G96" s="44"/>
      <c r="H96" s="44"/>
      <c r="I96" s="44"/>
      <c r="J96" s="45"/>
    </row>
    <row r="97" ht="30">
      <c r="A97" s="36" t="s">
        <v>50</v>
      </c>
      <c r="B97" s="43"/>
      <c r="C97" s="44"/>
      <c r="D97" s="44"/>
      <c r="E97" s="38" t="s">
        <v>545</v>
      </c>
      <c r="F97" s="44"/>
      <c r="G97" s="44"/>
      <c r="H97" s="44"/>
      <c r="I97" s="44"/>
      <c r="J97" s="45"/>
    </row>
    <row r="98">
      <c r="A98" s="36" t="s">
        <v>40</v>
      </c>
      <c r="B98" s="36">
        <v>23</v>
      </c>
      <c r="C98" s="37" t="s">
        <v>546</v>
      </c>
      <c r="D98" s="36" t="s">
        <v>42</v>
      </c>
      <c r="E98" s="38" t="s">
        <v>547</v>
      </c>
      <c r="F98" s="39" t="s">
        <v>114</v>
      </c>
      <c r="G98" s="40">
        <v>216</v>
      </c>
      <c r="H98" s="41">
        <v>0</v>
      </c>
      <c r="I98" s="41">
        <f>ROUND(G98*H98,P4)</f>
        <v>0</v>
      </c>
      <c r="J98" s="39" t="s">
        <v>45</v>
      </c>
      <c r="O98" s="42">
        <f>I98*0.21</f>
        <v>0</v>
      </c>
      <c r="P98">
        <v>3</v>
      </c>
    </row>
    <row r="99">
      <c r="A99" s="36" t="s">
        <v>46</v>
      </c>
      <c r="B99" s="43"/>
      <c r="C99" s="44"/>
      <c r="D99" s="44"/>
      <c r="E99" s="47" t="s">
        <v>42</v>
      </c>
      <c r="F99" s="44"/>
      <c r="G99" s="44"/>
      <c r="H99" s="44"/>
      <c r="I99" s="44"/>
      <c r="J99" s="45"/>
    </row>
    <row r="100">
      <c r="A100" s="36" t="s">
        <v>48</v>
      </c>
      <c r="B100" s="43"/>
      <c r="C100" s="44"/>
      <c r="D100" s="44"/>
      <c r="E100" s="46" t="s">
        <v>544</v>
      </c>
      <c r="F100" s="44"/>
      <c r="G100" s="44"/>
      <c r="H100" s="44"/>
      <c r="I100" s="44"/>
      <c r="J100" s="45"/>
    </row>
    <row r="101" ht="45">
      <c r="A101" s="36" t="s">
        <v>50</v>
      </c>
      <c r="B101" s="43"/>
      <c r="C101" s="44"/>
      <c r="D101" s="44"/>
      <c r="E101" s="38" t="s">
        <v>548</v>
      </c>
      <c r="F101" s="44"/>
      <c r="G101" s="44"/>
      <c r="H101" s="44"/>
      <c r="I101" s="44"/>
      <c r="J101" s="45"/>
    </row>
    <row r="102">
      <c r="A102" s="30" t="s">
        <v>37</v>
      </c>
      <c r="B102" s="31"/>
      <c r="C102" s="32" t="s">
        <v>127</v>
      </c>
      <c r="D102" s="33"/>
      <c r="E102" s="30" t="s">
        <v>128</v>
      </c>
      <c r="F102" s="33"/>
      <c r="G102" s="33"/>
      <c r="H102" s="33"/>
      <c r="I102" s="34">
        <f>SUMIFS(I103:I110,A103:A110,"P")</f>
        <v>0</v>
      </c>
      <c r="J102" s="35"/>
    </row>
    <row r="103">
      <c r="A103" s="36" t="s">
        <v>40</v>
      </c>
      <c r="B103" s="36">
        <v>24</v>
      </c>
      <c r="C103" s="37" t="s">
        <v>129</v>
      </c>
      <c r="D103" s="36" t="s">
        <v>42</v>
      </c>
      <c r="E103" s="38" t="s">
        <v>130</v>
      </c>
      <c r="F103" s="39" t="s">
        <v>114</v>
      </c>
      <c r="G103" s="40">
        <v>210.30000000000001</v>
      </c>
      <c r="H103" s="41">
        <v>0</v>
      </c>
      <c r="I103" s="41">
        <f>ROUND(G103*H103,P4)</f>
        <v>0</v>
      </c>
      <c r="J103" s="39" t="s">
        <v>45</v>
      </c>
      <c r="O103" s="42">
        <f>I103*0.21</f>
        <v>0</v>
      </c>
      <c r="P103">
        <v>3</v>
      </c>
    </row>
    <row r="104">
      <c r="A104" s="36" t="s">
        <v>46</v>
      </c>
      <c r="B104" s="43"/>
      <c r="C104" s="44"/>
      <c r="D104" s="44"/>
      <c r="E104" s="38" t="s">
        <v>549</v>
      </c>
      <c r="F104" s="44"/>
      <c r="G104" s="44"/>
      <c r="H104" s="44"/>
      <c r="I104" s="44"/>
      <c r="J104" s="45"/>
    </row>
    <row r="105" ht="45">
      <c r="A105" s="36" t="s">
        <v>48</v>
      </c>
      <c r="B105" s="43"/>
      <c r="C105" s="44"/>
      <c r="D105" s="44"/>
      <c r="E105" s="46" t="s">
        <v>550</v>
      </c>
      <c r="F105" s="44"/>
      <c r="G105" s="44"/>
      <c r="H105" s="44"/>
      <c r="I105" s="44"/>
      <c r="J105" s="45"/>
    </row>
    <row r="106" ht="75">
      <c r="A106" s="36" t="s">
        <v>50</v>
      </c>
      <c r="B106" s="43"/>
      <c r="C106" s="44"/>
      <c r="D106" s="44"/>
      <c r="E106" s="38" t="s">
        <v>551</v>
      </c>
      <c r="F106" s="44"/>
      <c r="G106" s="44"/>
      <c r="H106" s="44"/>
      <c r="I106" s="44"/>
      <c r="J106" s="45"/>
    </row>
    <row r="107">
      <c r="A107" s="36" t="s">
        <v>40</v>
      </c>
      <c r="B107" s="36">
        <v>25</v>
      </c>
      <c r="C107" s="37" t="s">
        <v>552</v>
      </c>
      <c r="D107" s="36" t="s">
        <v>70</v>
      </c>
      <c r="E107" s="38" t="s">
        <v>553</v>
      </c>
      <c r="F107" s="39" t="s">
        <v>94</v>
      </c>
      <c r="G107" s="40">
        <v>18</v>
      </c>
      <c r="H107" s="41">
        <v>0</v>
      </c>
      <c r="I107" s="41">
        <f>ROUND(G107*H107,P4)</f>
        <v>0</v>
      </c>
      <c r="J107" s="39" t="s">
        <v>45</v>
      </c>
      <c r="O107" s="42">
        <f>I107*0.21</f>
        <v>0</v>
      </c>
      <c r="P107">
        <v>3</v>
      </c>
    </row>
    <row r="108" ht="30">
      <c r="A108" s="36" t="s">
        <v>46</v>
      </c>
      <c r="B108" s="43"/>
      <c r="C108" s="44"/>
      <c r="D108" s="44"/>
      <c r="E108" s="38" t="s">
        <v>554</v>
      </c>
      <c r="F108" s="44"/>
      <c r="G108" s="44"/>
      <c r="H108" s="44"/>
      <c r="I108" s="44"/>
      <c r="J108" s="45"/>
    </row>
    <row r="109">
      <c r="A109" s="36" t="s">
        <v>48</v>
      </c>
      <c r="B109" s="43"/>
      <c r="C109" s="44"/>
      <c r="D109" s="44"/>
      <c r="E109" s="46" t="s">
        <v>555</v>
      </c>
      <c r="F109" s="44"/>
      <c r="G109" s="44"/>
      <c r="H109" s="44"/>
      <c r="I109" s="44"/>
      <c r="J109" s="45"/>
    </row>
    <row r="110" ht="300">
      <c r="A110" s="36" t="s">
        <v>50</v>
      </c>
      <c r="B110" s="43"/>
      <c r="C110" s="44"/>
      <c r="D110" s="44"/>
      <c r="E110" s="38" t="s">
        <v>556</v>
      </c>
      <c r="F110" s="44"/>
      <c r="G110" s="44"/>
      <c r="H110" s="44"/>
      <c r="I110" s="44"/>
      <c r="J110" s="45"/>
    </row>
    <row r="111">
      <c r="A111" s="30" t="s">
        <v>37</v>
      </c>
      <c r="B111" s="31"/>
      <c r="C111" s="32" t="s">
        <v>299</v>
      </c>
      <c r="D111" s="33"/>
      <c r="E111" s="30" t="s">
        <v>300</v>
      </c>
      <c r="F111" s="33"/>
      <c r="G111" s="33"/>
      <c r="H111" s="33"/>
      <c r="I111" s="34">
        <f>SUMIFS(I112:I115,A112:A115,"P")</f>
        <v>0</v>
      </c>
      <c r="J111" s="35"/>
    </row>
    <row r="112">
      <c r="A112" s="36" t="s">
        <v>40</v>
      </c>
      <c r="B112" s="36">
        <v>26</v>
      </c>
      <c r="C112" s="37" t="s">
        <v>557</v>
      </c>
      <c r="D112" s="36" t="s">
        <v>42</v>
      </c>
      <c r="E112" s="38" t="s">
        <v>558</v>
      </c>
      <c r="F112" s="39" t="s">
        <v>94</v>
      </c>
      <c r="G112" s="40">
        <v>6</v>
      </c>
      <c r="H112" s="41">
        <v>0</v>
      </c>
      <c r="I112" s="41">
        <f>ROUND(G112*H112,P4)</f>
        <v>0</v>
      </c>
      <c r="J112" s="39" t="s">
        <v>45</v>
      </c>
      <c r="O112" s="42">
        <f>I112*0.21</f>
        <v>0</v>
      </c>
      <c r="P112">
        <v>3</v>
      </c>
    </row>
    <row r="113">
      <c r="A113" s="36" t="s">
        <v>46</v>
      </c>
      <c r="B113" s="43"/>
      <c r="C113" s="44"/>
      <c r="D113" s="44"/>
      <c r="E113" s="38" t="s">
        <v>559</v>
      </c>
      <c r="F113" s="44"/>
      <c r="G113" s="44"/>
      <c r="H113" s="44"/>
      <c r="I113" s="44"/>
      <c r="J113" s="45"/>
    </row>
    <row r="114">
      <c r="A114" s="36" t="s">
        <v>48</v>
      </c>
      <c r="B114" s="43"/>
      <c r="C114" s="44"/>
      <c r="D114" s="44"/>
      <c r="E114" s="46" t="s">
        <v>560</v>
      </c>
      <c r="F114" s="44"/>
      <c r="G114" s="44"/>
      <c r="H114" s="44"/>
      <c r="I114" s="44"/>
      <c r="J114" s="45"/>
    </row>
    <row r="115" ht="409.5">
      <c r="A115" s="36" t="s">
        <v>50</v>
      </c>
      <c r="B115" s="43"/>
      <c r="C115" s="44"/>
      <c r="D115" s="44"/>
      <c r="E115" s="38" t="s">
        <v>561</v>
      </c>
      <c r="F115" s="44"/>
      <c r="G115" s="44"/>
      <c r="H115" s="44"/>
      <c r="I115" s="44"/>
      <c r="J115" s="45"/>
    </row>
    <row r="116">
      <c r="A116" s="30" t="s">
        <v>37</v>
      </c>
      <c r="B116" s="31"/>
      <c r="C116" s="32" t="s">
        <v>134</v>
      </c>
      <c r="D116" s="33"/>
      <c r="E116" s="30" t="s">
        <v>14</v>
      </c>
      <c r="F116" s="33"/>
      <c r="G116" s="33"/>
      <c r="H116" s="33"/>
      <c r="I116" s="34">
        <f>SUMIFS(I117:I132,A117:A132,"P")</f>
        <v>0</v>
      </c>
      <c r="J116" s="35"/>
    </row>
    <row r="117">
      <c r="A117" s="36" t="s">
        <v>40</v>
      </c>
      <c r="B117" s="36">
        <v>27</v>
      </c>
      <c r="C117" s="37" t="s">
        <v>562</v>
      </c>
      <c r="D117" s="36" t="s">
        <v>42</v>
      </c>
      <c r="E117" s="38" t="s">
        <v>563</v>
      </c>
      <c r="F117" s="39" t="s">
        <v>94</v>
      </c>
      <c r="G117" s="40">
        <v>27.945</v>
      </c>
      <c r="H117" s="41">
        <v>0</v>
      </c>
      <c r="I117" s="41">
        <f>ROUND(G117*H117,P4)</f>
        <v>0</v>
      </c>
      <c r="J117" s="39" t="s">
        <v>45</v>
      </c>
      <c r="O117" s="42">
        <f>I117*0.21</f>
        <v>0</v>
      </c>
      <c r="P117">
        <v>3</v>
      </c>
    </row>
    <row r="118" ht="30">
      <c r="A118" s="36" t="s">
        <v>46</v>
      </c>
      <c r="B118" s="43"/>
      <c r="C118" s="44"/>
      <c r="D118" s="44"/>
      <c r="E118" s="38" t="s">
        <v>564</v>
      </c>
      <c r="F118" s="44"/>
      <c r="G118" s="44"/>
      <c r="H118" s="44"/>
      <c r="I118" s="44"/>
      <c r="J118" s="45"/>
    </row>
    <row r="119" ht="45">
      <c r="A119" s="36" t="s">
        <v>48</v>
      </c>
      <c r="B119" s="43"/>
      <c r="C119" s="44"/>
      <c r="D119" s="44"/>
      <c r="E119" s="46" t="s">
        <v>565</v>
      </c>
      <c r="F119" s="44"/>
      <c r="G119" s="44"/>
      <c r="H119" s="44"/>
      <c r="I119" s="44"/>
      <c r="J119" s="45"/>
    </row>
    <row r="120" ht="60">
      <c r="A120" s="36" t="s">
        <v>50</v>
      </c>
      <c r="B120" s="43"/>
      <c r="C120" s="44"/>
      <c r="D120" s="44"/>
      <c r="E120" s="38" t="s">
        <v>566</v>
      </c>
      <c r="F120" s="44"/>
      <c r="G120" s="44"/>
      <c r="H120" s="44"/>
      <c r="I120" s="44"/>
      <c r="J120" s="45"/>
    </row>
    <row r="121">
      <c r="A121" s="36" t="s">
        <v>40</v>
      </c>
      <c r="B121" s="36">
        <v>28</v>
      </c>
      <c r="C121" s="37" t="s">
        <v>567</v>
      </c>
      <c r="D121" s="36" t="s">
        <v>42</v>
      </c>
      <c r="E121" s="38" t="s">
        <v>568</v>
      </c>
      <c r="F121" s="39" t="s">
        <v>114</v>
      </c>
      <c r="G121" s="40">
        <v>40.5</v>
      </c>
      <c r="H121" s="41">
        <v>0</v>
      </c>
      <c r="I121" s="41">
        <f>ROUND(G121*H121,P4)</f>
        <v>0</v>
      </c>
      <c r="J121" s="39" t="s">
        <v>45</v>
      </c>
      <c r="O121" s="42">
        <f>I121*0.21</f>
        <v>0</v>
      </c>
      <c r="P121">
        <v>3</v>
      </c>
    </row>
    <row r="122">
      <c r="A122" s="36" t="s">
        <v>46</v>
      </c>
      <c r="B122" s="43"/>
      <c r="C122" s="44"/>
      <c r="D122" s="44"/>
      <c r="E122" s="38" t="s">
        <v>569</v>
      </c>
      <c r="F122" s="44"/>
      <c r="G122" s="44"/>
      <c r="H122" s="44"/>
      <c r="I122" s="44"/>
      <c r="J122" s="45"/>
    </row>
    <row r="123">
      <c r="A123" s="36" t="s">
        <v>48</v>
      </c>
      <c r="B123" s="43"/>
      <c r="C123" s="44"/>
      <c r="D123" s="44"/>
      <c r="E123" s="46" t="s">
        <v>570</v>
      </c>
      <c r="F123" s="44"/>
      <c r="G123" s="44"/>
      <c r="H123" s="44"/>
      <c r="I123" s="44"/>
      <c r="J123" s="45"/>
    </row>
    <row r="124" ht="45">
      <c r="A124" s="36" t="s">
        <v>50</v>
      </c>
      <c r="B124" s="43"/>
      <c r="C124" s="44"/>
      <c r="D124" s="44"/>
      <c r="E124" s="38" t="s">
        <v>571</v>
      </c>
      <c r="F124" s="44"/>
      <c r="G124" s="44"/>
      <c r="H124" s="44"/>
      <c r="I124" s="44"/>
      <c r="J124" s="45"/>
    </row>
    <row r="125">
      <c r="A125" s="36" t="s">
        <v>40</v>
      </c>
      <c r="B125" s="36">
        <v>29</v>
      </c>
      <c r="C125" s="37" t="s">
        <v>572</v>
      </c>
      <c r="D125" s="36" t="s">
        <v>42</v>
      </c>
      <c r="E125" s="38" t="s">
        <v>573</v>
      </c>
      <c r="F125" s="39" t="s">
        <v>94</v>
      </c>
      <c r="G125" s="40">
        <v>2</v>
      </c>
      <c r="H125" s="41">
        <v>0</v>
      </c>
      <c r="I125" s="41">
        <f>ROUND(G125*H125,P4)</f>
        <v>0</v>
      </c>
      <c r="J125" s="39" t="s">
        <v>45</v>
      </c>
      <c r="O125" s="42">
        <f>I125*0.21</f>
        <v>0</v>
      </c>
      <c r="P125">
        <v>3</v>
      </c>
    </row>
    <row r="126" ht="30">
      <c r="A126" s="36" t="s">
        <v>46</v>
      </c>
      <c r="B126" s="43"/>
      <c r="C126" s="44"/>
      <c r="D126" s="44"/>
      <c r="E126" s="38" t="s">
        <v>574</v>
      </c>
      <c r="F126" s="44"/>
      <c r="G126" s="44"/>
      <c r="H126" s="44"/>
      <c r="I126" s="44"/>
      <c r="J126" s="45"/>
    </row>
    <row r="127" ht="30">
      <c r="A127" s="36" t="s">
        <v>48</v>
      </c>
      <c r="B127" s="43"/>
      <c r="C127" s="44"/>
      <c r="D127" s="44"/>
      <c r="E127" s="46" t="s">
        <v>501</v>
      </c>
      <c r="F127" s="44"/>
      <c r="G127" s="44"/>
      <c r="H127" s="44"/>
      <c r="I127" s="44"/>
      <c r="J127" s="45"/>
    </row>
    <row r="128" ht="255">
      <c r="A128" s="36" t="s">
        <v>50</v>
      </c>
      <c r="B128" s="43"/>
      <c r="C128" s="44"/>
      <c r="D128" s="44"/>
      <c r="E128" s="38" t="s">
        <v>575</v>
      </c>
      <c r="F128" s="44"/>
      <c r="G128" s="44"/>
      <c r="H128" s="44"/>
      <c r="I128" s="44"/>
      <c r="J128" s="45"/>
    </row>
    <row r="129">
      <c r="A129" s="36" t="s">
        <v>40</v>
      </c>
      <c r="B129" s="36">
        <v>30</v>
      </c>
      <c r="C129" s="37" t="s">
        <v>576</v>
      </c>
      <c r="D129" s="36" t="s">
        <v>42</v>
      </c>
      <c r="E129" s="38" t="s">
        <v>577</v>
      </c>
      <c r="F129" s="39" t="s">
        <v>114</v>
      </c>
      <c r="G129" s="40">
        <v>162</v>
      </c>
      <c r="H129" s="41">
        <v>0</v>
      </c>
      <c r="I129" s="41">
        <f>ROUND(G129*H129,P4)</f>
        <v>0</v>
      </c>
      <c r="J129" s="39" t="s">
        <v>45</v>
      </c>
      <c r="O129" s="42">
        <f>I129*0.21</f>
        <v>0</v>
      </c>
      <c r="P129">
        <v>3</v>
      </c>
    </row>
    <row r="130" ht="30">
      <c r="A130" s="36" t="s">
        <v>46</v>
      </c>
      <c r="B130" s="43"/>
      <c r="C130" s="44"/>
      <c r="D130" s="44"/>
      <c r="E130" s="38" t="s">
        <v>578</v>
      </c>
      <c r="F130" s="44"/>
      <c r="G130" s="44"/>
      <c r="H130" s="44"/>
      <c r="I130" s="44"/>
      <c r="J130" s="45"/>
    </row>
    <row r="131">
      <c r="A131" s="36" t="s">
        <v>48</v>
      </c>
      <c r="B131" s="43"/>
      <c r="C131" s="44"/>
      <c r="D131" s="44"/>
      <c r="E131" s="46" t="s">
        <v>579</v>
      </c>
      <c r="F131" s="44"/>
      <c r="G131" s="44"/>
      <c r="H131" s="44"/>
      <c r="I131" s="44"/>
      <c r="J131" s="45"/>
    </row>
    <row r="132" ht="180">
      <c r="A132" s="36" t="s">
        <v>50</v>
      </c>
      <c r="B132" s="43"/>
      <c r="C132" s="44"/>
      <c r="D132" s="44"/>
      <c r="E132" s="38" t="s">
        <v>580</v>
      </c>
      <c r="F132" s="44"/>
      <c r="G132" s="44"/>
      <c r="H132" s="44"/>
      <c r="I132" s="44"/>
      <c r="J132" s="45"/>
    </row>
    <row r="133">
      <c r="A133" s="30" t="s">
        <v>37</v>
      </c>
      <c r="B133" s="31"/>
      <c r="C133" s="32" t="s">
        <v>345</v>
      </c>
      <c r="D133" s="33"/>
      <c r="E133" s="30" t="s">
        <v>346</v>
      </c>
      <c r="F133" s="33"/>
      <c r="G133" s="33"/>
      <c r="H133" s="33"/>
      <c r="I133" s="34">
        <f>SUMIFS(I134:I137,A134:A137,"P")</f>
        <v>0</v>
      </c>
      <c r="J133" s="35"/>
    </row>
    <row r="134">
      <c r="A134" s="36" t="s">
        <v>40</v>
      </c>
      <c r="B134" s="36">
        <v>31</v>
      </c>
      <c r="C134" s="37" t="s">
        <v>581</v>
      </c>
      <c r="D134" s="36" t="s">
        <v>42</v>
      </c>
      <c r="E134" s="38" t="s">
        <v>582</v>
      </c>
      <c r="F134" s="39" t="s">
        <v>114</v>
      </c>
      <c r="G134" s="40">
        <v>49.5</v>
      </c>
      <c r="H134" s="41">
        <v>0</v>
      </c>
      <c r="I134" s="41">
        <f>ROUND(G134*H134,P4)</f>
        <v>0</v>
      </c>
      <c r="J134" s="39" t="s">
        <v>45</v>
      </c>
      <c r="O134" s="42">
        <f>I134*0.21</f>
        <v>0</v>
      </c>
      <c r="P134">
        <v>3</v>
      </c>
    </row>
    <row r="135">
      <c r="A135" s="36" t="s">
        <v>46</v>
      </c>
      <c r="B135" s="43"/>
      <c r="C135" s="44"/>
      <c r="D135" s="44"/>
      <c r="E135" s="38" t="s">
        <v>583</v>
      </c>
      <c r="F135" s="44"/>
      <c r="G135" s="44"/>
      <c r="H135" s="44"/>
      <c r="I135" s="44"/>
      <c r="J135" s="45"/>
    </row>
    <row r="136">
      <c r="A136" s="36" t="s">
        <v>48</v>
      </c>
      <c r="B136" s="43"/>
      <c r="C136" s="44"/>
      <c r="D136" s="44"/>
      <c r="E136" s="46" t="s">
        <v>584</v>
      </c>
      <c r="F136" s="44"/>
      <c r="G136" s="44"/>
      <c r="H136" s="44"/>
      <c r="I136" s="44"/>
      <c r="J136" s="45"/>
    </row>
    <row r="137" ht="75">
      <c r="A137" s="36" t="s">
        <v>50</v>
      </c>
      <c r="B137" s="43"/>
      <c r="C137" s="44"/>
      <c r="D137" s="44"/>
      <c r="E137" s="38" t="s">
        <v>585</v>
      </c>
      <c r="F137" s="44"/>
      <c r="G137" s="44"/>
      <c r="H137" s="44"/>
      <c r="I137" s="44"/>
      <c r="J137" s="45"/>
    </row>
    <row r="138">
      <c r="A138" s="30" t="s">
        <v>37</v>
      </c>
      <c r="B138" s="31"/>
      <c r="C138" s="32" t="s">
        <v>165</v>
      </c>
      <c r="D138" s="33"/>
      <c r="E138" s="30" t="s">
        <v>166</v>
      </c>
      <c r="F138" s="33"/>
      <c r="G138" s="33"/>
      <c r="H138" s="33"/>
      <c r="I138" s="34">
        <f>SUMIFS(I139:I250,A139:A250,"P")</f>
        <v>0</v>
      </c>
      <c r="J138" s="35"/>
    </row>
    <row r="139" ht="30">
      <c r="A139" s="36" t="s">
        <v>40</v>
      </c>
      <c r="B139" s="36">
        <v>32</v>
      </c>
      <c r="C139" s="37" t="s">
        <v>586</v>
      </c>
      <c r="D139" s="36" t="s">
        <v>42</v>
      </c>
      <c r="E139" s="38" t="s">
        <v>587</v>
      </c>
      <c r="F139" s="39" t="s">
        <v>104</v>
      </c>
      <c r="G139" s="40">
        <v>10</v>
      </c>
      <c r="H139" s="41">
        <v>0</v>
      </c>
      <c r="I139" s="41">
        <f>ROUND(G139*H139,P4)</f>
        <v>0</v>
      </c>
      <c r="J139" s="39" t="s">
        <v>45</v>
      </c>
      <c r="O139" s="42">
        <f>I139*0.21</f>
        <v>0</v>
      </c>
      <c r="P139">
        <v>3</v>
      </c>
    </row>
    <row r="140">
      <c r="A140" s="36" t="s">
        <v>46</v>
      </c>
      <c r="B140" s="43"/>
      <c r="C140" s="44"/>
      <c r="D140" s="44"/>
      <c r="E140" s="47" t="s">
        <v>42</v>
      </c>
      <c r="F140" s="44"/>
      <c r="G140" s="44"/>
      <c r="H140" s="44"/>
      <c r="I140" s="44"/>
      <c r="J140" s="45"/>
    </row>
    <row r="141" ht="30">
      <c r="A141" s="36" t="s">
        <v>48</v>
      </c>
      <c r="B141" s="43"/>
      <c r="C141" s="44"/>
      <c r="D141" s="44"/>
      <c r="E141" s="46" t="s">
        <v>588</v>
      </c>
      <c r="F141" s="44"/>
      <c r="G141" s="44"/>
      <c r="H141" s="44"/>
      <c r="I141" s="44"/>
      <c r="J141" s="45"/>
    </row>
    <row r="142" ht="90">
      <c r="A142" s="36" t="s">
        <v>50</v>
      </c>
      <c r="B142" s="43"/>
      <c r="C142" s="44"/>
      <c r="D142" s="44"/>
      <c r="E142" s="38" t="s">
        <v>589</v>
      </c>
      <c r="F142" s="44"/>
      <c r="G142" s="44"/>
      <c r="H142" s="44"/>
      <c r="I142" s="44"/>
      <c r="J142" s="45"/>
    </row>
    <row r="143" ht="30">
      <c r="A143" s="36" t="s">
        <v>40</v>
      </c>
      <c r="B143" s="36">
        <v>33</v>
      </c>
      <c r="C143" s="37" t="s">
        <v>590</v>
      </c>
      <c r="D143" s="36" t="s">
        <v>42</v>
      </c>
      <c r="E143" s="38" t="s">
        <v>591</v>
      </c>
      <c r="F143" s="39" t="s">
        <v>104</v>
      </c>
      <c r="G143" s="40">
        <v>10</v>
      </c>
      <c r="H143" s="41">
        <v>0</v>
      </c>
      <c r="I143" s="41">
        <f>ROUND(G143*H143,P4)</f>
        <v>0</v>
      </c>
      <c r="J143" s="39" t="s">
        <v>45</v>
      </c>
      <c r="O143" s="42">
        <f>I143*0.21</f>
        <v>0</v>
      </c>
      <c r="P143">
        <v>3</v>
      </c>
    </row>
    <row r="144">
      <c r="A144" s="36" t="s">
        <v>46</v>
      </c>
      <c r="B144" s="43"/>
      <c r="C144" s="44"/>
      <c r="D144" s="44"/>
      <c r="E144" s="47" t="s">
        <v>42</v>
      </c>
      <c r="F144" s="44"/>
      <c r="G144" s="44"/>
      <c r="H144" s="44"/>
      <c r="I144" s="44"/>
      <c r="J144" s="45"/>
    </row>
    <row r="145">
      <c r="A145" s="36" t="s">
        <v>48</v>
      </c>
      <c r="B145" s="43"/>
      <c r="C145" s="44"/>
      <c r="D145" s="44"/>
      <c r="E145" s="46" t="s">
        <v>592</v>
      </c>
      <c r="F145" s="44"/>
      <c r="G145" s="44"/>
      <c r="H145" s="44"/>
      <c r="I145" s="44"/>
      <c r="J145" s="45"/>
    </row>
    <row r="146" ht="45">
      <c r="A146" s="36" t="s">
        <v>50</v>
      </c>
      <c r="B146" s="43"/>
      <c r="C146" s="44"/>
      <c r="D146" s="44"/>
      <c r="E146" s="38" t="s">
        <v>593</v>
      </c>
      <c r="F146" s="44"/>
      <c r="G146" s="44"/>
      <c r="H146" s="44"/>
      <c r="I146" s="44"/>
      <c r="J146" s="45"/>
    </row>
    <row r="147">
      <c r="A147" s="36" t="s">
        <v>40</v>
      </c>
      <c r="B147" s="36">
        <v>34</v>
      </c>
      <c r="C147" s="37" t="s">
        <v>594</v>
      </c>
      <c r="D147" s="36" t="s">
        <v>42</v>
      </c>
      <c r="E147" s="38" t="s">
        <v>595</v>
      </c>
      <c r="F147" s="39" t="s">
        <v>596</v>
      </c>
      <c r="G147" s="40">
        <v>980</v>
      </c>
      <c r="H147" s="41">
        <v>0</v>
      </c>
      <c r="I147" s="41">
        <f>ROUND(G147*H147,P4)</f>
        <v>0</v>
      </c>
      <c r="J147" s="39" t="s">
        <v>45</v>
      </c>
      <c r="O147" s="42">
        <f>I147*0.21</f>
        <v>0</v>
      </c>
      <c r="P147">
        <v>3</v>
      </c>
    </row>
    <row r="148">
      <c r="A148" s="36" t="s">
        <v>46</v>
      </c>
      <c r="B148" s="43"/>
      <c r="C148" s="44"/>
      <c r="D148" s="44"/>
      <c r="E148" s="47" t="s">
        <v>42</v>
      </c>
      <c r="F148" s="44"/>
      <c r="G148" s="44"/>
      <c r="H148" s="44"/>
      <c r="I148" s="44"/>
      <c r="J148" s="45"/>
    </row>
    <row r="149" ht="45">
      <c r="A149" s="36" t="s">
        <v>48</v>
      </c>
      <c r="B149" s="43"/>
      <c r="C149" s="44"/>
      <c r="D149" s="44"/>
      <c r="E149" s="46" t="s">
        <v>597</v>
      </c>
      <c r="F149" s="44"/>
      <c r="G149" s="44"/>
      <c r="H149" s="44"/>
      <c r="I149" s="44"/>
      <c r="J149" s="45"/>
    </row>
    <row r="150" ht="45">
      <c r="A150" s="36" t="s">
        <v>50</v>
      </c>
      <c r="B150" s="43"/>
      <c r="C150" s="44"/>
      <c r="D150" s="44"/>
      <c r="E150" s="38" t="s">
        <v>598</v>
      </c>
      <c r="F150" s="44"/>
      <c r="G150" s="44"/>
      <c r="H150" s="44"/>
      <c r="I150" s="44"/>
      <c r="J150" s="45"/>
    </row>
    <row r="151">
      <c r="A151" s="36" t="s">
        <v>40</v>
      </c>
      <c r="B151" s="36">
        <v>35</v>
      </c>
      <c r="C151" s="37" t="s">
        <v>599</v>
      </c>
      <c r="D151" s="36" t="s">
        <v>42</v>
      </c>
      <c r="E151" s="38" t="s">
        <v>600</v>
      </c>
      <c r="F151" s="39" t="s">
        <v>169</v>
      </c>
      <c r="G151" s="40">
        <v>3</v>
      </c>
      <c r="H151" s="41">
        <v>0</v>
      </c>
      <c r="I151" s="41">
        <f>ROUND(G151*H151,P4)</f>
        <v>0</v>
      </c>
      <c r="J151" s="39" t="s">
        <v>45</v>
      </c>
      <c r="O151" s="42">
        <f>I151*0.21</f>
        <v>0</v>
      </c>
      <c r="P151">
        <v>3</v>
      </c>
    </row>
    <row r="152" ht="45">
      <c r="A152" s="36" t="s">
        <v>46</v>
      </c>
      <c r="B152" s="43"/>
      <c r="C152" s="44"/>
      <c r="D152" s="44"/>
      <c r="E152" s="38" t="s">
        <v>601</v>
      </c>
      <c r="F152" s="44"/>
      <c r="G152" s="44"/>
      <c r="H152" s="44"/>
      <c r="I152" s="44"/>
      <c r="J152" s="45"/>
    </row>
    <row r="153">
      <c r="A153" s="36" t="s">
        <v>48</v>
      </c>
      <c r="B153" s="43"/>
      <c r="C153" s="44"/>
      <c r="D153" s="44"/>
      <c r="E153" s="46" t="s">
        <v>602</v>
      </c>
      <c r="F153" s="44"/>
      <c r="G153" s="44"/>
      <c r="H153" s="44"/>
      <c r="I153" s="44"/>
      <c r="J153" s="45"/>
    </row>
    <row r="154" ht="30">
      <c r="A154" s="36" t="s">
        <v>50</v>
      </c>
      <c r="B154" s="43"/>
      <c r="C154" s="44"/>
      <c r="D154" s="44"/>
      <c r="E154" s="38" t="s">
        <v>603</v>
      </c>
      <c r="F154" s="44"/>
      <c r="G154" s="44"/>
      <c r="H154" s="44"/>
      <c r="I154" s="44"/>
      <c r="J154" s="45"/>
    </row>
    <row r="155">
      <c r="A155" s="36" t="s">
        <v>40</v>
      </c>
      <c r="B155" s="36">
        <v>36</v>
      </c>
      <c r="C155" s="37" t="s">
        <v>604</v>
      </c>
      <c r="D155" s="36" t="s">
        <v>42</v>
      </c>
      <c r="E155" s="38" t="s">
        <v>605</v>
      </c>
      <c r="F155" s="39" t="s">
        <v>169</v>
      </c>
      <c r="G155" s="40">
        <v>4</v>
      </c>
      <c r="H155" s="41">
        <v>0</v>
      </c>
      <c r="I155" s="41">
        <f>ROUND(G155*H155,P4)</f>
        <v>0</v>
      </c>
      <c r="J155" s="39" t="s">
        <v>45</v>
      </c>
      <c r="O155" s="42">
        <f>I155*0.21</f>
        <v>0</v>
      </c>
      <c r="P155">
        <v>3</v>
      </c>
    </row>
    <row r="156">
      <c r="A156" s="36" t="s">
        <v>46</v>
      </c>
      <c r="B156" s="43"/>
      <c r="C156" s="44"/>
      <c r="D156" s="44"/>
      <c r="E156" s="47" t="s">
        <v>42</v>
      </c>
      <c r="F156" s="44"/>
      <c r="G156" s="44"/>
      <c r="H156" s="44"/>
      <c r="I156" s="44"/>
      <c r="J156" s="45"/>
    </row>
    <row r="157">
      <c r="A157" s="36" t="s">
        <v>48</v>
      </c>
      <c r="B157" s="43"/>
      <c r="C157" s="44"/>
      <c r="D157" s="44"/>
      <c r="E157" s="46" t="s">
        <v>606</v>
      </c>
      <c r="F157" s="44"/>
      <c r="G157" s="44"/>
      <c r="H157" s="44"/>
      <c r="I157" s="44"/>
      <c r="J157" s="45"/>
    </row>
    <row r="158" ht="60">
      <c r="A158" s="36" t="s">
        <v>50</v>
      </c>
      <c r="B158" s="43"/>
      <c r="C158" s="44"/>
      <c r="D158" s="44"/>
      <c r="E158" s="38" t="s">
        <v>607</v>
      </c>
      <c r="F158" s="44"/>
      <c r="G158" s="44"/>
      <c r="H158" s="44"/>
      <c r="I158" s="44"/>
      <c r="J158" s="45"/>
    </row>
    <row r="159" ht="30">
      <c r="A159" s="36" t="s">
        <v>40</v>
      </c>
      <c r="B159" s="36">
        <v>37</v>
      </c>
      <c r="C159" s="37" t="s">
        <v>608</v>
      </c>
      <c r="D159" s="36" t="s">
        <v>42</v>
      </c>
      <c r="E159" s="38" t="s">
        <v>609</v>
      </c>
      <c r="F159" s="39" t="s">
        <v>169</v>
      </c>
      <c r="G159" s="40">
        <v>8</v>
      </c>
      <c r="H159" s="41">
        <v>0</v>
      </c>
      <c r="I159" s="41">
        <f>ROUND(G159*H159,P4)</f>
        <v>0</v>
      </c>
      <c r="J159" s="39" t="s">
        <v>45</v>
      </c>
      <c r="O159" s="42">
        <f>I159*0.21</f>
        <v>0</v>
      </c>
      <c r="P159">
        <v>3</v>
      </c>
    </row>
    <row r="160">
      <c r="A160" s="36" t="s">
        <v>46</v>
      </c>
      <c r="B160" s="43"/>
      <c r="C160" s="44"/>
      <c r="D160" s="44"/>
      <c r="E160" s="47" t="s">
        <v>42</v>
      </c>
      <c r="F160" s="44"/>
      <c r="G160" s="44"/>
      <c r="H160" s="44"/>
      <c r="I160" s="44"/>
      <c r="J160" s="45"/>
    </row>
    <row r="161" ht="30">
      <c r="A161" s="36" t="s">
        <v>48</v>
      </c>
      <c r="B161" s="43"/>
      <c r="C161" s="44"/>
      <c r="D161" s="44"/>
      <c r="E161" s="46" t="s">
        <v>610</v>
      </c>
      <c r="F161" s="44"/>
      <c r="G161" s="44"/>
      <c r="H161" s="44"/>
      <c r="I161" s="44"/>
      <c r="J161" s="45"/>
    </row>
    <row r="162" ht="75">
      <c r="A162" s="36" t="s">
        <v>50</v>
      </c>
      <c r="B162" s="43"/>
      <c r="C162" s="44"/>
      <c r="D162" s="44"/>
      <c r="E162" s="38" t="s">
        <v>611</v>
      </c>
      <c r="F162" s="44"/>
      <c r="G162" s="44"/>
      <c r="H162" s="44"/>
      <c r="I162" s="44"/>
      <c r="J162" s="45"/>
    </row>
    <row r="163" ht="30">
      <c r="A163" s="36" t="s">
        <v>40</v>
      </c>
      <c r="B163" s="36">
        <v>38</v>
      </c>
      <c r="C163" s="37" t="s">
        <v>612</v>
      </c>
      <c r="D163" s="36" t="s">
        <v>42</v>
      </c>
      <c r="E163" s="38" t="s">
        <v>613</v>
      </c>
      <c r="F163" s="39" t="s">
        <v>169</v>
      </c>
      <c r="G163" s="40">
        <v>8</v>
      </c>
      <c r="H163" s="41">
        <v>0</v>
      </c>
      <c r="I163" s="41">
        <f>ROUND(G163*H163,P4)</f>
        <v>0</v>
      </c>
      <c r="J163" s="39" t="s">
        <v>45</v>
      </c>
      <c r="O163" s="42">
        <f>I163*0.21</f>
        <v>0</v>
      </c>
      <c r="P163">
        <v>3</v>
      </c>
    </row>
    <row r="164">
      <c r="A164" s="36" t="s">
        <v>46</v>
      </c>
      <c r="B164" s="43"/>
      <c r="C164" s="44"/>
      <c r="D164" s="44"/>
      <c r="E164" s="47" t="s">
        <v>42</v>
      </c>
      <c r="F164" s="44"/>
      <c r="G164" s="44"/>
      <c r="H164" s="44"/>
      <c r="I164" s="44"/>
      <c r="J164" s="45"/>
    </row>
    <row r="165">
      <c r="A165" s="36" t="s">
        <v>48</v>
      </c>
      <c r="B165" s="43"/>
      <c r="C165" s="44"/>
      <c r="D165" s="44"/>
      <c r="E165" s="46" t="s">
        <v>614</v>
      </c>
      <c r="F165" s="44"/>
      <c r="G165" s="44"/>
      <c r="H165" s="44"/>
      <c r="I165" s="44"/>
      <c r="J165" s="45"/>
    </row>
    <row r="166" ht="30">
      <c r="A166" s="36" t="s">
        <v>50</v>
      </c>
      <c r="B166" s="43"/>
      <c r="C166" s="44"/>
      <c r="D166" s="44"/>
      <c r="E166" s="38" t="s">
        <v>615</v>
      </c>
      <c r="F166" s="44"/>
      <c r="G166" s="44"/>
      <c r="H166" s="44"/>
      <c r="I166" s="44"/>
      <c r="J166" s="45"/>
    </row>
    <row r="167">
      <c r="A167" s="36" t="s">
        <v>40</v>
      </c>
      <c r="B167" s="36">
        <v>39</v>
      </c>
      <c r="C167" s="37" t="s">
        <v>616</v>
      </c>
      <c r="D167" s="36" t="s">
        <v>42</v>
      </c>
      <c r="E167" s="38" t="s">
        <v>617</v>
      </c>
      <c r="F167" s="39" t="s">
        <v>618</v>
      </c>
      <c r="G167" s="40">
        <v>784</v>
      </c>
      <c r="H167" s="41">
        <v>0</v>
      </c>
      <c r="I167" s="41">
        <f>ROUND(G167*H167,P4)</f>
        <v>0</v>
      </c>
      <c r="J167" s="39" t="s">
        <v>45</v>
      </c>
      <c r="O167" s="42">
        <f>I167*0.21</f>
        <v>0</v>
      </c>
      <c r="P167">
        <v>3</v>
      </c>
    </row>
    <row r="168">
      <c r="A168" s="36" t="s">
        <v>46</v>
      </c>
      <c r="B168" s="43"/>
      <c r="C168" s="44"/>
      <c r="D168" s="44"/>
      <c r="E168" s="47" t="s">
        <v>42</v>
      </c>
      <c r="F168" s="44"/>
      <c r="G168" s="44"/>
      <c r="H168" s="44"/>
      <c r="I168" s="44"/>
      <c r="J168" s="45"/>
    </row>
    <row r="169" ht="45">
      <c r="A169" s="36" t="s">
        <v>48</v>
      </c>
      <c r="B169" s="43"/>
      <c r="C169" s="44"/>
      <c r="D169" s="44"/>
      <c r="E169" s="46" t="s">
        <v>619</v>
      </c>
      <c r="F169" s="44"/>
      <c r="G169" s="44"/>
      <c r="H169" s="44"/>
      <c r="I169" s="44"/>
      <c r="J169" s="45"/>
    </row>
    <row r="170" ht="30">
      <c r="A170" s="36" t="s">
        <v>50</v>
      </c>
      <c r="B170" s="43"/>
      <c r="C170" s="44"/>
      <c r="D170" s="44"/>
      <c r="E170" s="38" t="s">
        <v>620</v>
      </c>
      <c r="F170" s="44"/>
      <c r="G170" s="44"/>
      <c r="H170" s="44"/>
      <c r="I170" s="44"/>
      <c r="J170" s="45"/>
    </row>
    <row r="171">
      <c r="A171" s="36" t="s">
        <v>40</v>
      </c>
      <c r="B171" s="36">
        <v>40</v>
      </c>
      <c r="C171" s="37" t="s">
        <v>621</v>
      </c>
      <c r="D171" s="36" t="s">
        <v>42</v>
      </c>
      <c r="E171" s="38" t="s">
        <v>622</v>
      </c>
      <c r="F171" s="39" t="s">
        <v>169</v>
      </c>
      <c r="G171" s="40">
        <v>2</v>
      </c>
      <c r="H171" s="41">
        <v>0</v>
      </c>
      <c r="I171" s="41">
        <f>ROUND(G171*H171,P4)</f>
        <v>0</v>
      </c>
      <c r="J171" s="39" t="s">
        <v>45</v>
      </c>
      <c r="O171" s="42">
        <f>I171*0.21</f>
        <v>0</v>
      </c>
      <c r="P171">
        <v>3</v>
      </c>
    </row>
    <row r="172">
      <c r="A172" s="36" t="s">
        <v>46</v>
      </c>
      <c r="B172" s="43"/>
      <c r="C172" s="44"/>
      <c r="D172" s="44"/>
      <c r="E172" s="47" t="s">
        <v>42</v>
      </c>
      <c r="F172" s="44"/>
      <c r="G172" s="44"/>
      <c r="H172" s="44"/>
      <c r="I172" s="44"/>
      <c r="J172" s="45"/>
    </row>
    <row r="173" ht="30">
      <c r="A173" s="36" t="s">
        <v>48</v>
      </c>
      <c r="B173" s="43"/>
      <c r="C173" s="44"/>
      <c r="D173" s="44"/>
      <c r="E173" s="46" t="s">
        <v>623</v>
      </c>
      <c r="F173" s="44"/>
      <c r="G173" s="44"/>
      <c r="H173" s="44"/>
      <c r="I173" s="44"/>
      <c r="J173" s="45"/>
    </row>
    <row r="174" ht="75">
      <c r="A174" s="36" t="s">
        <v>50</v>
      </c>
      <c r="B174" s="43"/>
      <c r="C174" s="44"/>
      <c r="D174" s="44"/>
      <c r="E174" s="38" t="s">
        <v>611</v>
      </c>
      <c r="F174" s="44"/>
      <c r="G174" s="44"/>
      <c r="H174" s="44"/>
      <c r="I174" s="44"/>
      <c r="J174" s="45"/>
    </row>
    <row r="175">
      <c r="A175" s="36" t="s">
        <v>40</v>
      </c>
      <c r="B175" s="36">
        <v>41</v>
      </c>
      <c r="C175" s="37" t="s">
        <v>624</v>
      </c>
      <c r="D175" s="36" t="s">
        <v>42</v>
      </c>
      <c r="E175" s="38" t="s">
        <v>625</v>
      </c>
      <c r="F175" s="39" t="s">
        <v>169</v>
      </c>
      <c r="G175" s="40">
        <v>2</v>
      </c>
      <c r="H175" s="41">
        <v>0</v>
      </c>
      <c r="I175" s="41">
        <f>ROUND(G175*H175,P4)</f>
        <v>0</v>
      </c>
      <c r="J175" s="39" t="s">
        <v>45</v>
      </c>
      <c r="O175" s="42">
        <f>I175*0.21</f>
        <v>0</v>
      </c>
      <c r="P175">
        <v>3</v>
      </c>
    </row>
    <row r="176">
      <c r="A176" s="36" t="s">
        <v>46</v>
      </c>
      <c r="B176" s="43"/>
      <c r="C176" s="44"/>
      <c r="D176" s="44"/>
      <c r="E176" s="47" t="s">
        <v>42</v>
      </c>
      <c r="F176" s="44"/>
      <c r="G176" s="44"/>
      <c r="H176" s="44"/>
      <c r="I176" s="44"/>
      <c r="J176" s="45"/>
    </row>
    <row r="177">
      <c r="A177" s="36" t="s">
        <v>48</v>
      </c>
      <c r="B177" s="43"/>
      <c r="C177" s="44"/>
      <c r="D177" s="44"/>
      <c r="E177" s="46" t="s">
        <v>626</v>
      </c>
      <c r="F177" s="44"/>
      <c r="G177" s="44"/>
      <c r="H177" s="44"/>
      <c r="I177" s="44"/>
      <c r="J177" s="45"/>
    </row>
    <row r="178" ht="30">
      <c r="A178" s="36" t="s">
        <v>50</v>
      </c>
      <c r="B178" s="43"/>
      <c r="C178" s="44"/>
      <c r="D178" s="44"/>
      <c r="E178" s="38" t="s">
        <v>615</v>
      </c>
      <c r="F178" s="44"/>
      <c r="G178" s="44"/>
      <c r="H178" s="44"/>
      <c r="I178" s="44"/>
      <c r="J178" s="45"/>
    </row>
    <row r="179">
      <c r="A179" s="36" t="s">
        <v>40</v>
      </c>
      <c r="B179" s="36">
        <v>42</v>
      </c>
      <c r="C179" s="37" t="s">
        <v>627</v>
      </c>
      <c r="D179" s="36" t="s">
        <v>42</v>
      </c>
      <c r="E179" s="38" t="s">
        <v>628</v>
      </c>
      <c r="F179" s="39" t="s">
        <v>618</v>
      </c>
      <c r="G179" s="40">
        <v>196</v>
      </c>
      <c r="H179" s="41">
        <v>0</v>
      </c>
      <c r="I179" s="41">
        <f>ROUND(G179*H179,P4)</f>
        <v>0</v>
      </c>
      <c r="J179" s="39" t="s">
        <v>45</v>
      </c>
      <c r="O179" s="42">
        <f>I179*0.21</f>
        <v>0</v>
      </c>
      <c r="P179">
        <v>3</v>
      </c>
    </row>
    <row r="180">
      <c r="A180" s="36" t="s">
        <v>46</v>
      </c>
      <c r="B180" s="43"/>
      <c r="C180" s="44"/>
      <c r="D180" s="44"/>
      <c r="E180" s="47" t="s">
        <v>42</v>
      </c>
      <c r="F180" s="44"/>
      <c r="G180" s="44"/>
      <c r="H180" s="44"/>
      <c r="I180" s="44"/>
      <c r="J180" s="45"/>
    </row>
    <row r="181" ht="45">
      <c r="A181" s="36" t="s">
        <v>48</v>
      </c>
      <c r="B181" s="43"/>
      <c r="C181" s="44"/>
      <c r="D181" s="44"/>
      <c r="E181" s="46" t="s">
        <v>629</v>
      </c>
      <c r="F181" s="44"/>
      <c r="G181" s="44"/>
      <c r="H181" s="44"/>
      <c r="I181" s="44"/>
      <c r="J181" s="45"/>
    </row>
    <row r="182" ht="30">
      <c r="A182" s="36" t="s">
        <v>50</v>
      </c>
      <c r="B182" s="43"/>
      <c r="C182" s="44"/>
      <c r="D182" s="44"/>
      <c r="E182" s="38" t="s">
        <v>620</v>
      </c>
      <c r="F182" s="44"/>
      <c r="G182" s="44"/>
      <c r="H182" s="44"/>
      <c r="I182" s="44"/>
      <c r="J182" s="45"/>
    </row>
    <row r="183">
      <c r="A183" s="36" t="s">
        <v>40</v>
      </c>
      <c r="B183" s="36">
        <v>43</v>
      </c>
      <c r="C183" s="37" t="s">
        <v>630</v>
      </c>
      <c r="D183" s="36" t="s">
        <v>42</v>
      </c>
      <c r="E183" s="38" t="s">
        <v>631</v>
      </c>
      <c r="F183" s="39" t="s">
        <v>169</v>
      </c>
      <c r="G183" s="40">
        <v>2</v>
      </c>
      <c r="H183" s="41">
        <v>0</v>
      </c>
      <c r="I183" s="41">
        <f>ROUND(G183*H183,P4)</f>
        <v>0</v>
      </c>
      <c r="J183" s="39" t="s">
        <v>45</v>
      </c>
      <c r="O183" s="42">
        <f>I183*0.21</f>
        <v>0</v>
      </c>
      <c r="P183">
        <v>3</v>
      </c>
    </row>
    <row r="184">
      <c r="A184" s="36" t="s">
        <v>46</v>
      </c>
      <c r="B184" s="43"/>
      <c r="C184" s="44"/>
      <c r="D184" s="44"/>
      <c r="E184" s="38" t="s">
        <v>632</v>
      </c>
      <c r="F184" s="44"/>
      <c r="G184" s="44"/>
      <c r="H184" s="44"/>
      <c r="I184" s="44"/>
      <c r="J184" s="45"/>
    </row>
    <row r="185">
      <c r="A185" s="36" t="s">
        <v>48</v>
      </c>
      <c r="B185" s="43"/>
      <c r="C185" s="44"/>
      <c r="D185" s="44"/>
      <c r="E185" s="46" t="s">
        <v>633</v>
      </c>
      <c r="F185" s="44"/>
      <c r="G185" s="44"/>
      <c r="H185" s="44"/>
      <c r="I185" s="44"/>
      <c r="J185" s="45"/>
    </row>
    <row r="186" ht="90">
      <c r="A186" s="36" t="s">
        <v>50</v>
      </c>
      <c r="B186" s="43"/>
      <c r="C186" s="44"/>
      <c r="D186" s="44"/>
      <c r="E186" s="38" t="s">
        <v>634</v>
      </c>
      <c r="F186" s="44"/>
      <c r="G186" s="44"/>
      <c r="H186" s="44"/>
      <c r="I186" s="44"/>
      <c r="J186" s="45"/>
    </row>
    <row r="187">
      <c r="A187" s="36" t="s">
        <v>40</v>
      </c>
      <c r="B187" s="36">
        <v>44</v>
      </c>
      <c r="C187" s="37" t="s">
        <v>635</v>
      </c>
      <c r="D187" s="36" t="s">
        <v>42</v>
      </c>
      <c r="E187" s="38" t="s">
        <v>636</v>
      </c>
      <c r="F187" s="39" t="s">
        <v>169</v>
      </c>
      <c r="G187" s="40">
        <v>2</v>
      </c>
      <c r="H187" s="41">
        <v>0</v>
      </c>
      <c r="I187" s="41">
        <f>ROUND(G187*H187,P4)</f>
        <v>0</v>
      </c>
      <c r="J187" s="39" t="s">
        <v>45</v>
      </c>
      <c r="O187" s="42">
        <f>I187*0.21</f>
        <v>0</v>
      </c>
      <c r="P187">
        <v>3</v>
      </c>
    </row>
    <row r="188">
      <c r="A188" s="36" t="s">
        <v>46</v>
      </c>
      <c r="B188" s="43"/>
      <c r="C188" s="44"/>
      <c r="D188" s="44"/>
      <c r="E188" s="47" t="s">
        <v>42</v>
      </c>
      <c r="F188" s="44"/>
      <c r="G188" s="44"/>
      <c r="H188" s="44"/>
      <c r="I188" s="44"/>
      <c r="J188" s="45"/>
    </row>
    <row r="189">
      <c r="A189" s="36" t="s">
        <v>48</v>
      </c>
      <c r="B189" s="43"/>
      <c r="C189" s="44"/>
      <c r="D189" s="44"/>
      <c r="E189" s="46" t="s">
        <v>637</v>
      </c>
      <c r="F189" s="44"/>
      <c r="G189" s="44"/>
      <c r="H189" s="44"/>
      <c r="I189" s="44"/>
      <c r="J189" s="45"/>
    </row>
    <row r="190" ht="30">
      <c r="A190" s="36" t="s">
        <v>50</v>
      </c>
      <c r="B190" s="43"/>
      <c r="C190" s="44"/>
      <c r="D190" s="44"/>
      <c r="E190" s="38" t="s">
        <v>638</v>
      </c>
      <c r="F190" s="44"/>
      <c r="G190" s="44"/>
      <c r="H190" s="44"/>
      <c r="I190" s="44"/>
      <c r="J190" s="45"/>
    </row>
    <row r="191">
      <c r="A191" s="36" t="s">
        <v>40</v>
      </c>
      <c r="B191" s="36">
        <v>45</v>
      </c>
      <c r="C191" s="37" t="s">
        <v>639</v>
      </c>
      <c r="D191" s="36" t="s">
        <v>42</v>
      </c>
      <c r="E191" s="38" t="s">
        <v>640</v>
      </c>
      <c r="F191" s="39" t="s">
        <v>618</v>
      </c>
      <c r="G191" s="40">
        <v>196</v>
      </c>
      <c r="H191" s="41">
        <v>0</v>
      </c>
      <c r="I191" s="41">
        <f>ROUND(G191*H191,P4)</f>
        <v>0</v>
      </c>
      <c r="J191" s="39" t="s">
        <v>45</v>
      </c>
      <c r="O191" s="42">
        <f>I191*0.21</f>
        <v>0</v>
      </c>
      <c r="P191">
        <v>3</v>
      </c>
    </row>
    <row r="192">
      <c r="A192" s="36" t="s">
        <v>46</v>
      </c>
      <c r="B192" s="43"/>
      <c r="C192" s="44"/>
      <c r="D192" s="44"/>
      <c r="E192" s="47" t="s">
        <v>42</v>
      </c>
      <c r="F192" s="44"/>
      <c r="G192" s="44"/>
      <c r="H192" s="44"/>
      <c r="I192" s="44"/>
      <c r="J192" s="45"/>
    </row>
    <row r="193" ht="45">
      <c r="A193" s="36" t="s">
        <v>48</v>
      </c>
      <c r="B193" s="43"/>
      <c r="C193" s="44"/>
      <c r="D193" s="44"/>
      <c r="E193" s="46" t="s">
        <v>629</v>
      </c>
      <c r="F193" s="44"/>
      <c r="G193" s="44"/>
      <c r="H193" s="44"/>
      <c r="I193" s="44"/>
      <c r="J193" s="45"/>
    </row>
    <row r="194" ht="30">
      <c r="A194" s="36" t="s">
        <v>50</v>
      </c>
      <c r="B194" s="43"/>
      <c r="C194" s="44"/>
      <c r="D194" s="44"/>
      <c r="E194" s="38" t="s">
        <v>641</v>
      </c>
      <c r="F194" s="44"/>
      <c r="G194" s="44"/>
      <c r="H194" s="44"/>
      <c r="I194" s="44"/>
      <c r="J194" s="45"/>
    </row>
    <row r="195">
      <c r="A195" s="36" t="s">
        <v>40</v>
      </c>
      <c r="B195" s="36">
        <v>46</v>
      </c>
      <c r="C195" s="37" t="s">
        <v>642</v>
      </c>
      <c r="D195" s="36" t="s">
        <v>42</v>
      </c>
      <c r="E195" s="38" t="s">
        <v>643</v>
      </c>
      <c r="F195" s="39" t="s">
        <v>169</v>
      </c>
      <c r="G195" s="40">
        <v>2</v>
      </c>
      <c r="H195" s="41">
        <v>0</v>
      </c>
      <c r="I195" s="41">
        <f>ROUND(G195*H195,P4)</f>
        <v>0</v>
      </c>
      <c r="J195" s="39" t="s">
        <v>45</v>
      </c>
      <c r="O195" s="42">
        <f>I195*0.21</f>
        <v>0</v>
      </c>
      <c r="P195">
        <v>3</v>
      </c>
    </row>
    <row r="196">
      <c r="A196" s="36" t="s">
        <v>46</v>
      </c>
      <c r="B196" s="43"/>
      <c r="C196" s="44"/>
      <c r="D196" s="44"/>
      <c r="E196" s="47" t="s">
        <v>42</v>
      </c>
      <c r="F196" s="44"/>
      <c r="G196" s="44"/>
      <c r="H196" s="44"/>
      <c r="I196" s="44"/>
      <c r="J196" s="45"/>
    </row>
    <row r="197">
      <c r="A197" s="36" t="s">
        <v>48</v>
      </c>
      <c r="B197" s="43"/>
      <c r="C197" s="44"/>
      <c r="D197" s="44"/>
      <c r="E197" s="46" t="s">
        <v>644</v>
      </c>
      <c r="F197" s="44"/>
      <c r="G197" s="44"/>
      <c r="H197" s="44"/>
      <c r="I197" s="44"/>
      <c r="J197" s="45"/>
    </row>
    <row r="198" ht="75">
      <c r="A198" s="36" t="s">
        <v>50</v>
      </c>
      <c r="B198" s="43"/>
      <c r="C198" s="44"/>
      <c r="D198" s="44"/>
      <c r="E198" s="38" t="s">
        <v>645</v>
      </c>
      <c r="F198" s="44"/>
      <c r="G198" s="44"/>
      <c r="H198" s="44"/>
      <c r="I198" s="44"/>
      <c r="J198" s="45"/>
    </row>
    <row r="199">
      <c r="A199" s="36" t="s">
        <v>40</v>
      </c>
      <c r="B199" s="36">
        <v>47</v>
      </c>
      <c r="C199" s="37" t="s">
        <v>646</v>
      </c>
      <c r="D199" s="36" t="s">
        <v>42</v>
      </c>
      <c r="E199" s="38" t="s">
        <v>647</v>
      </c>
      <c r="F199" s="39" t="s">
        <v>169</v>
      </c>
      <c r="G199" s="40">
        <v>2</v>
      </c>
      <c r="H199" s="41">
        <v>0</v>
      </c>
      <c r="I199" s="41">
        <f>ROUND(G199*H199,P4)</f>
        <v>0</v>
      </c>
      <c r="J199" s="39" t="s">
        <v>45</v>
      </c>
      <c r="O199" s="42">
        <f>I199*0.21</f>
        <v>0</v>
      </c>
      <c r="P199">
        <v>3</v>
      </c>
    </row>
    <row r="200">
      <c r="A200" s="36" t="s">
        <v>46</v>
      </c>
      <c r="B200" s="43"/>
      <c r="C200" s="44"/>
      <c r="D200" s="44"/>
      <c r="E200" s="47" t="s">
        <v>42</v>
      </c>
      <c r="F200" s="44"/>
      <c r="G200" s="44"/>
      <c r="H200" s="44"/>
      <c r="I200" s="44"/>
      <c r="J200" s="45"/>
    </row>
    <row r="201">
      <c r="A201" s="36" t="s">
        <v>48</v>
      </c>
      <c r="B201" s="43"/>
      <c r="C201" s="44"/>
      <c r="D201" s="44"/>
      <c r="E201" s="46" t="s">
        <v>648</v>
      </c>
      <c r="F201" s="44"/>
      <c r="G201" s="44"/>
      <c r="H201" s="44"/>
      <c r="I201" s="44"/>
      <c r="J201" s="45"/>
    </row>
    <row r="202" ht="30">
      <c r="A202" s="36" t="s">
        <v>50</v>
      </c>
      <c r="B202" s="43"/>
      <c r="C202" s="44"/>
      <c r="D202" s="44"/>
      <c r="E202" s="38" t="s">
        <v>638</v>
      </c>
      <c r="F202" s="44"/>
      <c r="G202" s="44"/>
      <c r="H202" s="44"/>
      <c r="I202" s="44"/>
      <c r="J202" s="45"/>
    </row>
    <row r="203">
      <c r="A203" s="36" t="s">
        <v>40</v>
      </c>
      <c r="B203" s="36">
        <v>48</v>
      </c>
      <c r="C203" s="37" t="s">
        <v>649</v>
      </c>
      <c r="D203" s="36" t="s">
        <v>42</v>
      </c>
      <c r="E203" s="38" t="s">
        <v>650</v>
      </c>
      <c r="F203" s="39" t="s">
        <v>618</v>
      </c>
      <c r="G203" s="40">
        <v>196</v>
      </c>
      <c r="H203" s="41">
        <v>0</v>
      </c>
      <c r="I203" s="41">
        <f>ROUND(G203*H203,P4)</f>
        <v>0</v>
      </c>
      <c r="J203" s="39" t="s">
        <v>45</v>
      </c>
      <c r="O203" s="42">
        <f>I203*0.21</f>
        <v>0</v>
      </c>
      <c r="P203">
        <v>3</v>
      </c>
    </row>
    <row r="204">
      <c r="A204" s="36" t="s">
        <v>46</v>
      </c>
      <c r="B204" s="43"/>
      <c r="C204" s="44"/>
      <c r="D204" s="44"/>
      <c r="E204" s="47" t="s">
        <v>42</v>
      </c>
      <c r="F204" s="44"/>
      <c r="G204" s="44"/>
      <c r="H204" s="44"/>
      <c r="I204" s="44"/>
      <c r="J204" s="45"/>
    </row>
    <row r="205" ht="45">
      <c r="A205" s="36" t="s">
        <v>48</v>
      </c>
      <c r="B205" s="43"/>
      <c r="C205" s="44"/>
      <c r="D205" s="44"/>
      <c r="E205" s="46" t="s">
        <v>629</v>
      </c>
      <c r="F205" s="44"/>
      <c r="G205" s="44"/>
      <c r="H205" s="44"/>
      <c r="I205" s="44"/>
      <c r="J205" s="45"/>
    </row>
    <row r="206" ht="30">
      <c r="A206" s="36" t="s">
        <v>50</v>
      </c>
      <c r="B206" s="43"/>
      <c r="C206" s="44"/>
      <c r="D206" s="44"/>
      <c r="E206" s="38" t="s">
        <v>641</v>
      </c>
      <c r="F206" s="44"/>
      <c r="G206" s="44"/>
      <c r="H206" s="44"/>
      <c r="I206" s="44"/>
      <c r="J206" s="45"/>
    </row>
    <row r="207">
      <c r="A207" s="36" t="s">
        <v>40</v>
      </c>
      <c r="B207" s="36">
        <v>49</v>
      </c>
      <c r="C207" s="37" t="s">
        <v>651</v>
      </c>
      <c r="D207" s="36" t="s">
        <v>42</v>
      </c>
      <c r="E207" s="38" t="s">
        <v>652</v>
      </c>
      <c r="F207" s="39" t="s">
        <v>169</v>
      </c>
      <c r="G207" s="40">
        <v>10</v>
      </c>
      <c r="H207" s="41">
        <v>0</v>
      </c>
      <c r="I207" s="41">
        <f>ROUND(G207*H207,P4)</f>
        <v>0</v>
      </c>
      <c r="J207" s="39" t="s">
        <v>45</v>
      </c>
      <c r="O207" s="42">
        <f>I207*0.21</f>
        <v>0</v>
      </c>
      <c r="P207">
        <v>3</v>
      </c>
    </row>
    <row r="208">
      <c r="A208" s="36" t="s">
        <v>46</v>
      </c>
      <c r="B208" s="43"/>
      <c r="C208" s="44"/>
      <c r="D208" s="44"/>
      <c r="E208" s="47" t="s">
        <v>42</v>
      </c>
      <c r="F208" s="44"/>
      <c r="G208" s="44"/>
      <c r="H208" s="44"/>
      <c r="I208" s="44"/>
      <c r="J208" s="45"/>
    </row>
    <row r="209">
      <c r="A209" s="36" t="s">
        <v>48</v>
      </c>
      <c r="B209" s="43"/>
      <c r="C209" s="44"/>
      <c r="D209" s="44"/>
      <c r="E209" s="46" t="s">
        <v>653</v>
      </c>
      <c r="F209" s="44"/>
      <c r="G209" s="44"/>
      <c r="H209" s="44"/>
      <c r="I209" s="44"/>
      <c r="J209" s="45"/>
    </row>
    <row r="210" ht="75">
      <c r="A210" s="36" t="s">
        <v>50</v>
      </c>
      <c r="B210" s="43"/>
      <c r="C210" s="44"/>
      <c r="D210" s="44"/>
      <c r="E210" s="38" t="s">
        <v>645</v>
      </c>
      <c r="F210" s="44"/>
      <c r="G210" s="44"/>
      <c r="H210" s="44"/>
      <c r="I210" s="44"/>
      <c r="J210" s="45"/>
    </row>
    <row r="211">
      <c r="A211" s="36" t="s">
        <v>40</v>
      </c>
      <c r="B211" s="36">
        <v>50</v>
      </c>
      <c r="C211" s="37" t="s">
        <v>654</v>
      </c>
      <c r="D211" s="36" t="s">
        <v>42</v>
      </c>
      <c r="E211" s="38" t="s">
        <v>655</v>
      </c>
      <c r="F211" s="39" t="s">
        <v>169</v>
      </c>
      <c r="G211" s="40">
        <v>10</v>
      </c>
      <c r="H211" s="41">
        <v>0</v>
      </c>
      <c r="I211" s="41">
        <f>ROUND(G211*H211,P4)</f>
        <v>0</v>
      </c>
      <c r="J211" s="39" t="s">
        <v>45</v>
      </c>
      <c r="O211" s="42">
        <f>I211*0.21</f>
        <v>0</v>
      </c>
      <c r="P211">
        <v>3</v>
      </c>
    </row>
    <row r="212">
      <c r="A212" s="36" t="s">
        <v>46</v>
      </c>
      <c r="B212" s="43"/>
      <c r="C212" s="44"/>
      <c r="D212" s="44"/>
      <c r="E212" s="47" t="s">
        <v>42</v>
      </c>
      <c r="F212" s="44"/>
      <c r="G212" s="44"/>
      <c r="H212" s="44"/>
      <c r="I212" s="44"/>
      <c r="J212" s="45"/>
    </row>
    <row r="213">
      <c r="A213" s="36" t="s">
        <v>48</v>
      </c>
      <c r="B213" s="43"/>
      <c r="C213" s="44"/>
      <c r="D213" s="44"/>
      <c r="E213" s="46" t="s">
        <v>656</v>
      </c>
      <c r="F213" s="44"/>
      <c r="G213" s="44"/>
      <c r="H213" s="44"/>
      <c r="I213" s="44"/>
      <c r="J213" s="45"/>
    </row>
    <row r="214" ht="30">
      <c r="A214" s="36" t="s">
        <v>50</v>
      </c>
      <c r="B214" s="43"/>
      <c r="C214" s="44"/>
      <c r="D214" s="44"/>
      <c r="E214" s="38" t="s">
        <v>638</v>
      </c>
      <c r="F214" s="44"/>
      <c r="G214" s="44"/>
      <c r="H214" s="44"/>
      <c r="I214" s="44"/>
      <c r="J214" s="45"/>
    </row>
    <row r="215">
      <c r="A215" s="36" t="s">
        <v>40</v>
      </c>
      <c r="B215" s="36">
        <v>51</v>
      </c>
      <c r="C215" s="37" t="s">
        <v>657</v>
      </c>
      <c r="D215" s="36" t="s">
        <v>42</v>
      </c>
      <c r="E215" s="38" t="s">
        <v>658</v>
      </c>
      <c r="F215" s="39" t="s">
        <v>618</v>
      </c>
      <c r="G215" s="40">
        <v>980</v>
      </c>
      <c r="H215" s="41">
        <v>0</v>
      </c>
      <c r="I215" s="41">
        <f>ROUND(G215*H215,P4)</f>
        <v>0</v>
      </c>
      <c r="J215" s="39" t="s">
        <v>45</v>
      </c>
      <c r="O215" s="42">
        <f>I215*0.21</f>
        <v>0</v>
      </c>
      <c r="P215">
        <v>3</v>
      </c>
    </row>
    <row r="216">
      <c r="A216" s="36" t="s">
        <v>46</v>
      </c>
      <c r="B216" s="43"/>
      <c r="C216" s="44"/>
      <c r="D216" s="44"/>
      <c r="E216" s="47" t="s">
        <v>42</v>
      </c>
      <c r="F216" s="44"/>
      <c r="G216" s="44"/>
      <c r="H216" s="44"/>
      <c r="I216" s="44"/>
      <c r="J216" s="45"/>
    </row>
    <row r="217" ht="45">
      <c r="A217" s="36" t="s">
        <v>48</v>
      </c>
      <c r="B217" s="43"/>
      <c r="C217" s="44"/>
      <c r="D217" s="44"/>
      <c r="E217" s="46" t="s">
        <v>597</v>
      </c>
      <c r="F217" s="44"/>
      <c r="G217" s="44"/>
      <c r="H217" s="44"/>
      <c r="I217" s="44"/>
      <c r="J217" s="45"/>
    </row>
    <row r="218" ht="30">
      <c r="A218" s="36" t="s">
        <v>50</v>
      </c>
      <c r="B218" s="43"/>
      <c r="C218" s="44"/>
      <c r="D218" s="44"/>
      <c r="E218" s="38" t="s">
        <v>641</v>
      </c>
      <c r="F218" s="44"/>
      <c r="G218" s="44"/>
      <c r="H218" s="44"/>
      <c r="I218" s="44"/>
      <c r="J218" s="45"/>
    </row>
    <row r="219" ht="30">
      <c r="A219" s="36" t="s">
        <v>40</v>
      </c>
      <c r="B219" s="36">
        <v>52</v>
      </c>
      <c r="C219" s="37" t="s">
        <v>659</v>
      </c>
      <c r="D219" s="36" t="s">
        <v>42</v>
      </c>
      <c r="E219" s="38" t="s">
        <v>660</v>
      </c>
      <c r="F219" s="39" t="s">
        <v>169</v>
      </c>
      <c r="G219" s="40">
        <v>26</v>
      </c>
      <c r="H219" s="41">
        <v>0</v>
      </c>
      <c r="I219" s="41">
        <f>ROUND(G219*H219,P4)</f>
        <v>0</v>
      </c>
      <c r="J219" s="39" t="s">
        <v>45</v>
      </c>
      <c r="O219" s="42">
        <f>I219*0.21</f>
        <v>0</v>
      </c>
      <c r="P219">
        <v>3</v>
      </c>
    </row>
    <row r="220">
      <c r="A220" s="36" t="s">
        <v>46</v>
      </c>
      <c r="B220" s="43"/>
      <c r="C220" s="44"/>
      <c r="D220" s="44"/>
      <c r="E220" s="47" t="s">
        <v>42</v>
      </c>
      <c r="F220" s="44"/>
      <c r="G220" s="44"/>
      <c r="H220" s="44"/>
      <c r="I220" s="44"/>
      <c r="J220" s="45"/>
    </row>
    <row r="221" ht="75">
      <c r="A221" s="36" t="s">
        <v>48</v>
      </c>
      <c r="B221" s="43"/>
      <c r="C221" s="44"/>
      <c r="D221" s="44"/>
      <c r="E221" s="46" t="s">
        <v>661</v>
      </c>
      <c r="F221" s="44"/>
      <c r="G221" s="44"/>
      <c r="H221" s="44"/>
      <c r="I221" s="44"/>
      <c r="J221" s="45"/>
    </row>
    <row r="222" ht="75">
      <c r="A222" s="36" t="s">
        <v>50</v>
      </c>
      <c r="B222" s="43"/>
      <c r="C222" s="44"/>
      <c r="D222" s="44"/>
      <c r="E222" s="38" t="s">
        <v>645</v>
      </c>
      <c r="F222" s="44"/>
      <c r="G222" s="44"/>
      <c r="H222" s="44"/>
      <c r="I222" s="44"/>
      <c r="J222" s="45"/>
    </row>
    <row r="223">
      <c r="A223" s="36" t="s">
        <v>40</v>
      </c>
      <c r="B223" s="36">
        <v>53</v>
      </c>
      <c r="C223" s="37" t="s">
        <v>662</v>
      </c>
      <c r="D223" s="36" t="s">
        <v>42</v>
      </c>
      <c r="E223" s="38" t="s">
        <v>663</v>
      </c>
      <c r="F223" s="39" t="s">
        <v>169</v>
      </c>
      <c r="G223" s="40">
        <v>26</v>
      </c>
      <c r="H223" s="41">
        <v>0</v>
      </c>
      <c r="I223" s="41">
        <f>ROUND(G223*H223,P4)</f>
        <v>0</v>
      </c>
      <c r="J223" s="39" t="s">
        <v>45</v>
      </c>
      <c r="O223" s="42">
        <f>I223*0.21</f>
        <v>0</v>
      </c>
      <c r="P223">
        <v>3</v>
      </c>
    </row>
    <row r="224">
      <c r="A224" s="36" t="s">
        <v>46</v>
      </c>
      <c r="B224" s="43"/>
      <c r="C224" s="44"/>
      <c r="D224" s="44"/>
      <c r="E224" s="47" t="s">
        <v>42</v>
      </c>
      <c r="F224" s="44"/>
      <c r="G224" s="44"/>
      <c r="H224" s="44"/>
      <c r="I224" s="44"/>
      <c r="J224" s="45"/>
    </row>
    <row r="225" ht="75">
      <c r="A225" s="36" t="s">
        <v>48</v>
      </c>
      <c r="B225" s="43"/>
      <c r="C225" s="44"/>
      <c r="D225" s="44"/>
      <c r="E225" s="46" t="s">
        <v>661</v>
      </c>
      <c r="F225" s="44"/>
      <c r="G225" s="44"/>
      <c r="H225" s="44"/>
      <c r="I225" s="44"/>
      <c r="J225" s="45"/>
    </row>
    <row r="226" ht="30">
      <c r="A226" s="36" t="s">
        <v>50</v>
      </c>
      <c r="B226" s="43"/>
      <c r="C226" s="44"/>
      <c r="D226" s="44"/>
      <c r="E226" s="38" t="s">
        <v>638</v>
      </c>
      <c r="F226" s="44"/>
      <c r="G226" s="44"/>
      <c r="H226" s="44"/>
      <c r="I226" s="44"/>
      <c r="J226" s="45"/>
    </row>
    <row r="227">
      <c r="A227" s="36" t="s">
        <v>40</v>
      </c>
      <c r="B227" s="36">
        <v>54</v>
      </c>
      <c r="C227" s="37" t="s">
        <v>664</v>
      </c>
      <c r="D227" s="36" t="s">
        <v>42</v>
      </c>
      <c r="E227" s="38" t="s">
        <v>665</v>
      </c>
      <c r="F227" s="39" t="s">
        <v>618</v>
      </c>
      <c r="G227" s="40">
        <v>2548</v>
      </c>
      <c r="H227" s="41">
        <v>0</v>
      </c>
      <c r="I227" s="41">
        <f>ROUND(G227*H227,P4)</f>
        <v>0</v>
      </c>
      <c r="J227" s="39" t="s">
        <v>45</v>
      </c>
      <c r="O227" s="42">
        <f>I227*0.21</f>
        <v>0</v>
      </c>
      <c r="P227">
        <v>3</v>
      </c>
    </row>
    <row r="228">
      <c r="A228" s="36" t="s">
        <v>46</v>
      </c>
      <c r="B228" s="43"/>
      <c r="C228" s="44"/>
      <c r="D228" s="44"/>
      <c r="E228" s="47" t="s">
        <v>42</v>
      </c>
      <c r="F228" s="44"/>
      <c r="G228" s="44"/>
      <c r="H228" s="44"/>
      <c r="I228" s="44"/>
      <c r="J228" s="45"/>
    </row>
    <row r="229" ht="90">
      <c r="A229" s="36" t="s">
        <v>48</v>
      </c>
      <c r="B229" s="43"/>
      <c r="C229" s="44"/>
      <c r="D229" s="44"/>
      <c r="E229" s="46" t="s">
        <v>666</v>
      </c>
      <c r="F229" s="44"/>
      <c r="G229" s="44"/>
      <c r="H229" s="44"/>
      <c r="I229" s="44"/>
      <c r="J229" s="45"/>
    </row>
    <row r="230" ht="30">
      <c r="A230" s="36" t="s">
        <v>50</v>
      </c>
      <c r="B230" s="43"/>
      <c r="C230" s="44"/>
      <c r="D230" s="44"/>
      <c r="E230" s="38" t="s">
        <v>641</v>
      </c>
      <c r="F230" s="44"/>
      <c r="G230" s="44"/>
      <c r="H230" s="44"/>
      <c r="I230" s="44"/>
      <c r="J230" s="45"/>
    </row>
    <row r="231">
      <c r="A231" s="36" t="s">
        <v>40</v>
      </c>
      <c r="B231" s="36">
        <v>55</v>
      </c>
      <c r="C231" s="37" t="s">
        <v>667</v>
      </c>
      <c r="D231" s="36" t="s">
        <v>42</v>
      </c>
      <c r="E231" s="38" t="s">
        <v>668</v>
      </c>
      <c r="F231" s="39" t="s">
        <v>169</v>
      </c>
      <c r="G231" s="40">
        <v>16</v>
      </c>
      <c r="H231" s="41">
        <v>0</v>
      </c>
      <c r="I231" s="41">
        <f>ROUND(G231*H231,P4)</f>
        <v>0</v>
      </c>
      <c r="J231" s="39" t="s">
        <v>45</v>
      </c>
      <c r="O231" s="42">
        <f>I231*0.21</f>
        <v>0</v>
      </c>
      <c r="P231">
        <v>3</v>
      </c>
    </row>
    <row r="232">
      <c r="A232" s="36" t="s">
        <v>46</v>
      </c>
      <c r="B232" s="43"/>
      <c r="C232" s="44"/>
      <c r="D232" s="44"/>
      <c r="E232" s="47" t="s">
        <v>42</v>
      </c>
      <c r="F232" s="44"/>
      <c r="G232" s="44"/>
      <c r="H232" s="44"/>
      <c r="I232" s="44"/>
      <c r="J232" s="45"/>
    </row>
    <row r="233" ht="60">
      <c r="A233" s="36" t="s">
        <v>48</v>
      </c>
      <c r="B233" s="43"/>
      <c r="C233" s="44"/>
      <c r="D233" s="44"/>
      <c r="E233" s="46" t="s">
        <v>669</v>
      </c>
      <c r="F233" s="44"/>
      <c r="G233" s="44"/>
      <c r="H233" s="44"/>
      <c r="I233" s="44"/>
      <c r="J233" s="45"/>
    </row>
    <row r="234" ht="75">
      <c r="A234" s="36" t="s">
        <v>50</v>
      </c>
      <c r="B234" s="43"/>
      <c r="C234" s="44"/>
      <c r="D234" s="44"/>
      <c r="E234" s="38" t="s">
        <v>645</v>
      </c>
      <c r="F234" s="44"/>
      <c r="G234" s="44"/>
      <c r="H234" s="44"/>
      <c r="I234" s="44"/>
      <c r="J234" s="45"/>
    </row>
    <row r="235">
      <c r="A235" s="36" t="s">
        <v>40</v>
      </c>
      <c r="B235" s="36">
        <v>56</v>
      </c>
      <c r="C235" s="37" t="s">
        <v>670</v>
      </c>
      <c r="D235" s="36" t="s">
        <v>42</v>
      </c>
      <c r="E235" s="38" t="s">
        <v>671</v>
      </c>
      <c r="F235" s="39" t="s">
        <v>169</v>
      </c>
      <c r="G235" s="40">
        <v>16</v>
      </c>
      <c r="H235" s="41">
        <v>0</v>
      </c>
      <c r="I235" s="41">
        <f>ROUND(G235*H235,P4)</f>
        <v>0</v>
      </c>
      <c r="J235" s="39" t="s">
        <v>45</v>
      </c>
      <c r="O235" s="42">
        <f>I235*0.21</f>
        <v>0</v>
      </c>
      <c r="P235">
        <v>3</v>
      </c>
    </row>
    <row r="236">
      <c r="A236" s="36" t="s">
        <v>46</v>
      </c>
      <c r="B236" s="43"/>
      <c r="C236" s="44"/>
      <c r="D236" s="44"/>
      <c r="E236" s="47" t="s">
        <v>42</v>
      </c>
      <c r="F236" s="44"/>
      <c r="G236" s="44"/>
      <c r="H236" s="44"/>
      <c r="I236" s="44"/>
      <c r="J236" s="45"/>
    </row>
    <row r="237" ht="60">
      <c r="A237" s="36" t="s">
        <v>48</v>
      </c>
      <c r="B237" s="43"/>
      <c r="C237" s="44"/>
      <c r="D237" s="44"/>
      <c r="E237" s="46" t="s">
        <v>669</v>
      </c>
      <c r="F237" s="44"/>
      <c r="G237" s="44"/>
      <c r="H237" s="44"/>
      <c r="I237" s="44"/>
      <c r="J237" s="45"/>
    </row>
    <row r="238" ht="30">
      <c r="A238" s="36" t="s">
        <v>50</v>
      </c>
      <c r="B238" s="43"/>
      <c r="C238" s="44"/>
      <c r="D238" s="44"/>
      <c r="E238" s="38" t="s">
        <v>638</v>
      </c>
      <c r="F238" s="44"/>
      <c r="G238" s="44"/>
      <c r="H238" s="44"/>
      <c r="I238" s="44"/>
      <c r="J238" s="45"/>
    </row>
    <row r="239">
      <c r="A239" s="36" t="s">
        <v>40</v>
      </c>
      <c r="B239" s="36">
        <v>57</v>
      </c>
      <c r="C239" s="37" t="s">
        <v>672</v>
      </c>
      <c r="D239" s="36" t="s">
        <v>42</v>
      </c>
      <c r="E239" s="38" t="s">
        <v>673</v>
      </c>
      <c r="F239" s="39" t="s">
        <v>618</v>
      </c>
      <c r="G239" s="40">
        <v>1568</v>
      </c>
      <c r="H239" s="41">
        <v>0</v>
      </c>
      <c r="I239" s="41">
        <f>ROUND(G239*H239,P4)</f>
        <v>0</v>
      </c>
      <c r="J239" s="39" t="s">
        <v>45</v>
      </c>
      <c r="O239" s="42">
        <f>I239*0.21</f>
        <v>0</v>
      </c>
      <c r="P239">
        <v>3</v>
      </c>
    </row>
    <row r="240">
      <c r="A240" s="36" t="s">
        <v>46</v>
      </c>
      <c r="B240" s="43"/>
      <c r="C240" s="44"/>
      <c r="D240" s="44"/>
      <c r="E240" s="47" t="s">
        <v>42</v>
      </c>
      <c r="F240" s="44"/>
      <c r="G240" s="44"/>
      <c r="H240" s="44"/>
      <c r="I240" s="44"/>
      <c r="J240" s="45"/>
    </row>
    <row r="241" ht="75">
      <c r="A241" s="36" t="s">
        <v>48</v>
      </c>
      <c r="B241" s="43"/>
      <c r="C241" s="44"/>
      <c r="D241" s="44"/>
      <c r="E241" s="46" t="s">
        <v>674</v>
      </c>
      <c r="F241" s="44"/>
      <c r="G241" s="44"/>
      <c r="H241" s="44"/>
      <c r="I241" s="44"/>
      <c r="J241" s="45"/>
    </row>
    <row r="242" ht="30">
      <c r="A242" s="36" t="s">
        <v>50</v>
      </c>
      <c r="B242" s="43"/>
      <c r="C242" s="44"/>
      <c r="D242" s="44"/>
      <c r="E242" s="38" t="s">
        <v>641</v>
      </c>
      <c r="F242" s="44"/>
      <c r="G242" s="44"/>
      <c r="H242" s="44"/>
      <c r="I242" s="44"/>
      <c r="J242" s="45"/>
    </row>
    <row r="243">
      <c r="A243" s="36" t="s">
        <v>40</v>
      </c>
      <c r="B243" s="36">
        <v>58</v>
      </c>
      <c r="C243" s="37" t="s">
        <v>192</v>
      </c>
      <c r="D243" s="36" t="s">
        <v>42</v>
      </c>
      <c r="E243" s="38" t="s">
        <v>193</v>
      </c>
      <c r="F243" s="39" t="s">
        <v>104</v>
      </c>
      <c r="G243" s="40">
        <v>9</v>
      </c>
      <c r="H243" s="41">
        <v>0</v>
      </c>
      <c r="I243" s="41">
        <f>ROUND(G243*H243,P4)</f>
        <v>0</v>
      </c>
      <c r="J243" s="39" t="s">
        <v>45</v>
      </c>
      <c r="O243" s="42">
        <f>I243*0.21</f>
        <v>0</v>
      </c>
      <c r="P243">
        <v>3</v>
      </c>
    </row>
    <row r="244">
      <c r="A244" s="36" t="s">
        <v>46</v>
      </c>
      <c r="B244" s="43"/>
      <c r="C244" s="44"/>
      <c r="D244" s="44"/>
      <c r="E244" s="38" t="s">
        <v>675</v>
      </c>
      <c r="F244" s="44"/>
      <c r="G244" s="44"/>
      <c r="H244" s="44"/>
      <c r="I244" s="44"/>
      <c r="J244" s="45"/>
    </row>
    <row r="245">
      <c r="A245" s="36" t="s">
        <v>48</v>
      </c>
      <c r="B245" s="43"/>
      <c r="C245" s="44"/>
      <c r="D245" s="44"/>
      <c r="E245" s="46" t="s">
        <v>676</v>
      </c>
      <c r="F245" s="44"/>
      <c r="G245" s="44"/>
      <c r="H245" s="44"/>
      <c r="I245" s="44"/>
      <c r="J245" s="45"/>
    </row>
    <row r="246" ht="45">
      <c r="A246" s="36" t="s">
        <v>50</v>
      </c>
      <c r="B246" s="43"/>
      <c r="C246" s="44"/>
      <c r="D246" s="44"/>
      <c r="E246" s="38" t="s">
        <v>677</v>
      </c>
      <c r="F246" s="44"/>
      <c r="G246" s="44"/>
      <c r="H246" s="44"/>
      <c r="I246" s="44"/>
      <c r="J246" s="45"/>
    </row>
    <row r="247">
      <c r="A247" s="36" t="s">
        <v>40</v>
      </c>
      <c r="B247" s="36">
        <v>59</v>
      </c>
      <c r="C247" s="37" t="s">
        <v>678</v>
      </c>
      <c r="D247" s="36" t="s">
        <v>42</v>
      </c>
      <c r="E247" s="38" t="s">
        <v>679</v>
      </c>
      <c r="F247" s="39" t="s">
        <v>104</v>
      </c>
      <c r="G247" s="40">
        <v>33</v>
      </c>
      <c r="H247" s="41">
        <v>0</v>
      </c>
      <c r="I247" s="41">
        <f>ROUND(G247*H247,P4)</f>
        <v>0</v>
      </c>
      <c r="J247" s="39" t="s">
        <v>45</v>
      </c>
      <c r="O247" s="42">
        <f>I247*0.21</f>
        <v>0</v>
      </c>
      <c r="P247">
        <v>3</v>
      </c>
    </row>
    <row r="248" ht="30">
      <c r="A248" s="36" t="s">
        <v>46</v>
      </c>
      <c r="B248" s="43"/>
      <c r="C248" s="44"/>
      <c r="D248" s="44"/>
      <c r="E248" s="38" t="s">
        <v>680</v>
      </c>
      <c r="F248" s="44"/>
      <c r="G248" s="44"/>
      <c r="H248" s="44"/>
      <c r="I248" s="44"/>
      <c r="J248" s="45"/>
    </row>
    <row r="249">
      <c r="A249" s="36" t="s">
        <v>48</v>
      </c>
      <c r="B249" s="43"/>
      <c r="C249" s="44"/>
      <c r="D249" s="44"/>
      <c r="E249" s="46" t="s">
        <v>681</v>
      </c>
      <c r="F249" s="44"/>
      <c r="G249" s="44"/>
      <c r="H249" s="44"/>
      <c r="I249" s="44"/>
      <c r="J249" s="45"/>
    </row>
    <row r="250" ht="180">
      <c r="A250" s="36" t="s">
        <v>50</v>
      </c>
      <c r="B250" s="48"/>
      <c r="C250" s="49"/>
      <c r="D250" s="49"/>
      <c r="E250" s="38" t="s">
        <v>682</v>
      </c>
      <c r="F250" s="49"/>
      <c r="G250" s="49"/>
      <c r="H250" s="49"/>
      <c r="I250" s="49"/>
      <c r="J250" s="50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 Fiala</dc:creator>
  <cp:lastModifiedBy>Jan Fiala</cp:lastModifiedBy>
  <dcterms:created xsi:type="dcterms:W3CDTF">2025-05-06T11:38:43Z</dcterms:created>
  <dcterms:modified xsi:type="dcterms:W3CDTF">2025-05-06T11:38:43Z</dcterms:modified>
</cp:coreProperties>
</file>