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L:\NYC\_zapis\ULICE_HŘBITOVNÍ\"/>
    </mc:Choice>
  </mc:AlternateContent>
  <bookViews>
    <workbookView xWindow="0" yWindow="0" windowWidth="0" windowHeight="0"/>
  </bookViews>
  <sheets>
    <sheet name="Rekapitulace" sheetId="8" r:id="rId1"/>
    <sheet name="SO 000000" sheetId="2" r:id="rId2"/>
    <sheet name="SO 101101" sheetId="3" r:id="rId3"/>
    <sheet name="SO 102102" sheetId="4" r:id="rId4"/>
    <sheet name="SO 180180" sheetId="5" r:id="rId5"/>
    <sheet name="SO 190190" sheetId="6" r:id="rId6"/>
    <sheet name="SO 401401" sheetId="7" r:id="rId7"/>
  </sheets>
  <calcPr/>
</workbook>
</file>

<file path=xl/calcChain.xml><?xml version="1.0" encoding="utf-8"?>
<calcChain xmlns="http://schemas.openxmlformats.org/spreadsheetml/2006/main">
  <c i="8" l="1" r="C7"/>
  <c r="C6"/>
  <c r="E20"/>
  <c r="D20"/>
  <c r="C20"/>
  <c r="E21"/>
  <c r="D21"/>
  <c r="C21"/>
  <c r="E18"/>
  <c r="D18"/>
  <c r="C18"/>
  <c r="E19"/>
  <c r="D19"/>
  <c r="C19"/>
  <c r="E16"/>
  <c r="D16"/>
  <c r="C16"/>
  <c r="E17"/>
  <c r="D17"/>
  <c r="C17"/>
  <c r="E14"/>
  <c r="D14"/>
  <c r="C14"/>
  <c r="E15"/>
  <c r="D15"/>
  <c r="C15"/>
  <c r="E12"/>
  <c r="D12"/>
  <c r="C12"/>
  <c r="E13"/>
  <c r="D13"/>
  <c r="C13"/>
  <c r="E10"/>
  <c r="D10"/>
  <c r="C10"/>
  <c r="E11"/>
  <c r="D11"/>
  <c r="C11"/>
  <c i="7" r="I3"/>
  <c r="I90"/>
  <c r="O137"/>
  <c r="I137"/>
  <c r="O135"/>
  <c r="I135"/>
  <c r="O133"/>
  <c r="I133"/>
  <c r="O131"/>
  <c r="I131"/>
  <c r="O129"/>
  <c r="I129"/>
  <c r="O127"/>
  <c r="I127"/>
  <c r="O125"/>
  <c r="I125"/>
  <c r="O123"/>
  <c r="I123"/>
  <c r="O121"/>
  <c r="I121"/>
  <c r="O119"/>
  <c r="I119"/>
  <c r="O117"/>
  <c r="I117"/>
  <c r="O115"/>
  <c r="I115"/>
  <c r="O113"/>
  <c r="I113"/>
  <c r="O111"/>
  <c r="I111"/>
  <c r="O109"/>
  <c r="I109"/>
  <c r="O107"/>
  <c r="I107"/>
  <c r="O105"/>
  <c r="I105"/>
  <c r="O103"/>
  <c r="I103"/>
  <c r="O101"/>
  <c r="I101"/>
  <c r="O99"/>
  <c r="I99"/>
  <c r="O97"/>
  <c r="I97"/>
  <c r="O95"/>
  <c r="I95"/>
  <c r="O93"/>
  <c r="I93"/>
  <c r="O91"/>
  <c r="I91"/>
  <c r="I73"/>
  <c r="O88"/>
  <c r="I88"/>
  <c r="O86"/>
  <c r="I86"/>
  <c r="O84"/>
  <c r="I84"/>
  <c r="O82"/>
  <c r="I82"/>
  <c r="O80"/>
  <c r="I80"/>
  <c r="O78"/>
  <c r="I78"/>
  <c r="O76"/>
  <c r="I76"/>
  <c r="O74"/>
  <c r="I74"/>
  <c r="I44"/>
  <c r="O71"/>
  <c r="I71"/>
  <c r="O69"/>
  <c r="I69"/>
  <c r="O67"/>
  <c r="I67"/>
  <c r="O65"/>
  <c r="I65"/>
  <c r="O63"/>
  <c r="I63"/>
  <c r="O61"/>
  <c r="I61"/>
  <c r="O59"/>
  <c r="I59"/>
  <c r="O57"/>
  <c r="I57"/>
  <c r="O55"/>
  <c r="I55"/>
  <c r="O53"/>
  <c r="I53"/>
  <c r="O51"/>
  <c r="I51"/>
  <c r="O49"/>
  <c r="I49"/>
  <c r="O47"/>
  <c r="I47"/>
  <c r="O45"/>
  <c r="I45"/>
  <c r="I9"/>
  <c r="O42"/>
  <c r="I42"/>
  <c r="O40"/>
  <c r="I40"/>
  <c r="O38"/>
  <c r="I38"/>
  <c r="O36"/>
  <c r="I36"/>
  <c r="O34"/>
  <c r="I34"/>
  <c r="O32"/>
  <c r="I32"/>
  <c r="O30"/>
  <c r="I30"/>
  <c r="O28"/>
  <c r="I28"/>
  <c r="O26"/>
  <c r="I26"/>
  <c r="O24"/>
  <c r="I24"/>
  <c r="O22"/>
  <c r="I22"/>
  <c r="O20"/>
  <c r="I20"/>
  <c r="O18"/>
  <c r="I18"/>
  <c r="O16"/>
  <c r="I16"/>
  <c r="O14"/>
  <c r="I14"/>
  <c r="O12"/>
  <c r="I12"/>
  <c r="O10"/>
  <c r="I10"/>
  <c i="6" r="I3"/>
  <c r="I9"/>
  <c r="O48"/>
  <c r="I48"/>
  <c r="O45"/>
  <c r="I45"/>
  <c r="O42"/>
  <c r="I42"/>
  <c r="O34"/>
  <c r="I34"/>
  <c r="O31"/>
  <c r="I31"/>
  <c r="O28"/>
  <c r="I28"/>
  <c r="O25"/>
  <c r="I25"/>
  <c r="O22"/>
  <c r="I22"/>
  <c r="O19"/>
  <c r="I19"/>
  <c r="O16"/>
  <c r="I16"/>
  <c r="O13"/>
  <c r="I13"/>
  <c r="O10"/>
  <c r="I10"/>
  <c i="5" r="I3"/>
  <c r="I9"/>
  <c r="O10"/>
  <c r="I10"/>
  <c i="4" r="I3"/>
  <c r="I103"/>
  <c r="O122"/>
  <c r="I122"/>
  <c r="O119"/>
  <c r="I119"/>
  <c r="O116"/>
  <c r="I116"/>
  <c r="O113"/>
  <c r="I113"/>
  <c r="O110"/>
  <c r="I110"/>
  <c r="O107"/>
  <c r="I107"/>
  <c r="O104"/>
  <c r="I104"/>
  <c r="I96"/>
  <c r="O100"/>
  <c r="I100"/>
  <c r="O97"/>
  <c r="I97"/>
  <c r="I74"/>
  <c r="O93"/>
  <c r="I93"/>
  <c r="O90"/>
  <c r="I90"/>
  <c r="O87"/>
  <c r="I87"/>
  <c r="O84"/>
  <c r="I84"/>
  <c r="O81"/>
  <c r="I81"/>
  <c r="O78"/>
  <c r="I78"/>
  <c r="O75"/>
  <c r="I75"/>
  <c r="I70"/>
  <c r="O71"/>
  <c r="I71"/>
  <c r="I63"/>
  <c r="O64"/>
  <c r="I64"/>
  <c r="I59"/>
  <c r="O60"/>
  <c r="I60"/>
  <c r="I1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I9"/>
  <c r="O16"/>
  <c r="I16"/>
  <c r="O13"/>
  <c r="I13"/>
  <c r="O10"/>
  <c r="I10"/>
  <c i="3" r="I3"/>
  <c r="I133"/>
  <c r="O157"/>
  <c r="I157"/>
  <c r="O154"/>
  <c r="I154"/>
  <c r="O149"/>
  <c r="I149"/>
  <c r="O146"/>
  <c r="I146"/>
  <c r="O143"/>
  <c r="I143"/>
  <c r="O140"/>
  <c r="I140"/>
  <c r="O137"/>
  <c r="I137"/>
  <c r="O134"/>
  <c r="I134"/>
  <c r="I123"/>
  <c r="O130"/>
  <c r="I130"/>
  <c r="O127"/>
  <c r="I127"/>
  <c r="O124"/>
  <c r="I124"/>
  <c r="I78"/>
  <c r="O120"/>
  <c r="I120"/>
  <c r="O117"/>
  <c r="I117"/>
  <c r="O114"/>
  <c r="I114"/>
  <c r="O111"/>
  <c r="I111"/>
  <c r="O108"/>
  <c r="I108"/>
  <c r="O105"/>
  <c r="I105"/>
  <c r="O102"/>
  <c r="I102"/>
  <c r="O99"/>
  <c r="I99"/>
  <c r="O96"/>
  <c r="I96"/>
  <c r="O93"/>
  <c r="I93"/>
  <c r="O90"/>
  <c r="I90"/>
  <c r="O87"/>
  <c r="I87"/>
  <c r="O82"/>
  <c r="I82"/>
  <c r="O79"/>
  <c r="I79"/>
  <c r="I27"/>
  <c r="O75"/>
  <c r="I75"/>
  <c r="O72"/>
  <c r="I72"/>
  <c r="O69"/>
  <c r="I69"/>
  <c r="O66"/>
  <c r="I66"/>
  <c r="O63"/>
  <c r="I63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1"/>
  <c r="I31"/>
  <c r="O28"/>
  <c r="I28"/>
  <c r="I9"/>
  <c r="O24"/>
  <c r="I24"/>
  <c r="O19"/>
  <c r="I19"/>
  <c r="O16"/>
  <c r="I16"/>
  <c r="O13"/>
  <c r="I13"/>
  <c r="O10"/>
  <c r="I10"/>
  <c i="2" r="I3"/>
  <c r="I9"/>
  <c r="O28"/>
  <c r="I28"/>
  <c r="O26"/>
  <c r="I26"/>
  <c r="O24"/>
  <c r="I24"/>
  <c r="O22"/>
  <c r="I22"/>
  <c r="O20"/>
  <c r="I20"/>
  <c r="O18"/>
  <c r="I18"/>
  <c r="O16"/>
  <c r="I16"/>
  <c r="O14"/>
  <c r="I14"/>
  <c r="O12"/>
  <c r="I12"/>
  <c r="O10"/>
  <c r="I10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<sst xmlns="http://schemas.openxmlformats.org/spreadsheetml/2006/main">
  <si>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</si>
  <si>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</si>
  <si>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</si>
  <si>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26007 - KOMUNIKACE PRO PĚŠÍ V ULICI HŘBITOVNÍ A PŘECHOD PRO CHODCE V ULICI HUSITSKÁ, TRUTNOV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</si>
  <si>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</si>
  <si>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</si>
  <si>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</si>
  <si>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</si>
  <si>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</si>
  <si>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</si>
  <si>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</si>
  <si>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</si>
  <si>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POLOŽKY</t>
  </si>
  <si>
    <t xml:space="preserve">    000</t>
  </si>
  <si>
    <t>SO 101</t>
  </si>
  <si>
    <t>KOMUNIKACE PRO PĚŠÍ, ULICE HUSITSKÁ</t>
  </si>
  <si>
    <t xml:space="preserve">    101</t>
  </si>
  <si>
    <t>SO 102</t>
  </si>
  <si>
    <t>KOMUNIKACE PRO PĚŠÍ, ULICE HŘBITOVNÍ</t>
  </si>
  <si>
    <t xml:space="preserve">    102</t>
  </si>
  <si>
    <t>SO 180</t>
  </si>
  <si>
    <t>NÁVRH DIO</t>
  </si>
  <si>
    <t xml:space="preserve">    180</t>
  </si>
  <si>
    <t>SO 190</t>
  </si>
  <si>
    <t>DOPRAVNÍ ZNAČENÍ</t>
  </si>
  <si>
    <t xml:space="preserve">    190</t>
  </si>
  <si>
    <t>SO 401</t>
  </si>
  <si>
    <t>VEŘEJNÉ OSVĚTLENÍ</t>
  </si>
  <si>
    <t xml:space="preserve">    401</t>
  </si>
  <si>
    <t>Soupis prací objektu</t>
  </si>
  <si>
    <t>S</t>
  </si>
  <si>
    <t>Stavba:</t>
  </si>
  <si>
    <t>26007</t>
  </si>
  <si>
    <t>KOMUNIKACE PRO PĚŠÍ V ULICI HŘBITOVNÍ A PŘECHOD PRO CHODCE V ULICI HUSITSKÁ, TRUTNOV</t>
  </si>
  <si>
    <t>000</t>
  </si>
  <si>
    <t>O</t>
  </si>
  <si>
    <t>Objekt: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</si>
  <si>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</si>
  <si>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</si>
  <si>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</si>
  <si>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</si>
  <si>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</si>
  <si>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</si>
  <si>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</si>
  <si>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</si>
  <si>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</si>
  <si>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</si>
  <si>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</si>
  <si>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</si>
  <si>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</si>
  <si>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</si>
  <si>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</si>
  <si>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</si>
  <si>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</si>
  <si>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02520</t>
  </si>
  <si>
    <t/>
  </si>
  <si>
    <t>ZKOUŠENÍ MATERIÁLŮ NEZÁVISLOU ZKUŠEBNOU</t>
  </si>
  <si>
    <t>KPL</t>
  </si>
  <si>
    <t>PP</t>
  </si>
  <si>
    <t>provedení všech zkoušek a rozborů materiálů vyplívající z platných zákonů a KZP stavby</t>
  </si>
  <si>
    <t>02910</t>
  </si>
  <si>
    <t>A</t>
  </si>
  <si>
    <t>OSTATNÍ POŽADAVKY - ZEMĚMĚŘIČSKÁ MĚŘENÍ</t>
  </si>
  <si>
    <t>Vytyčení inženýrských sítí</t>
  </si>
  <si>
    <t>B</t>
  </si>
  <si>
    <t>měření během výstavby</t>
  </si>
  <si>
    <t>029113</t>
  </si>
  <si>
    <t>OSTATNÍ POŽADAVKY - GEODETICKÉ ZAMĚŘENÍ - CELKY</t>
  </si>
  <si>
    <t>KUS</t>
  </si>
  <si>
    <t>Požadujeme vyhotovení geodetického podkladu pro vedení DTM KHK kraje, obsahující geometrické, polohové a výškové určení dokončené stavby nebo technologického zařízení v ZPS, které bude vyhotoveno v souladu s § 2, § 3 a § 5 a ve struktuře příloh č. 3 a 4 vyhlášky č. 393/2020 Sb. o digitální technické mapě (vyhláška DTM), v platném znění, v aktuálně platné verzi jednotného výměnného formátu dle § 6 vyhlášky DTM. Předmětem zaměření jsou také objekty nad rámec DTM (extenze). Geodetický podklad se vyhotovuje s využitím stávajících údajů digitální technické mapy a jeho součástí je posouzení návaznosti výsledku zaměření nového stavu na stav dosavadní. Geodetický podklad bude vložen do DTM na portále DMVS a současně předán zadavateli spolu s protokolem o přijetí aktualizačního podkladu v DTM</t>
  </si>
  <si>
    <t>02943</t>
  </si>
  <si>
    <t>OSTATNÍ POŽADAVKY - VYPRACOVÁNÍ RDS</t>
  </si>
  <si>
    <t>02944</t>
  </si>
  <si>
    <t>OSTAT POŽADAVKY - DOKUMENTACE SKUTEČ PROVEDENÍ V DIGIT FORMĚ</t>
  </si>
  <si>
    <t>02945</t>
  </si>
  <si>
    <t>OSTAT POŽADAVKY - GEOMETRICKÝ PLÁN</t>
  </si>
  <si>
    <t>02946</t>
  </si>
  <si>
    <t>OSTAT POŽADAVKY - FOTODOKUMENTACE</t>
  </si>
  <si>
    <t>02950</t>
  </si>
  <si>
    <t>OSTATNÍ POŽADAVKY - POSUDKY, KONTROLY, REVIZNÍ ZPRÁVY</t>
  </si>
  <si>
    <t>pasport stávajícího stavu</t>
  </si>
  <si>
    <t>02991</t>
  </si>
  <si>
    <t>OSTATNÍ POŽADAVKY - INFORMAČNÍ TABULE</t>
  </si>
  <si>
    <t>D+M INFORMAČNÍ TABULE na stavbu dle vzoru s tiskovými daty dodaného objednatelem 150x100cm</t>
  </si>
  <si>
    <t>101</t>
  </si>
  <si>
    <t>014101</t>
  </si>
  <si>
    <t>POPLATKY ZA SKLÁDKU</t>
  </si>
  <si>
    <t>M3</t>
  </si>
  <si>
    <t>VV</t>
  </si>
  <si>
    <t>z pol.č.17120,17120.A 62,3-10,0 = 52,300 [A]</t>
  </si>
  <si>
    <t>014101.R</t>
  </si>
  <si>
    <t>POPLATKY ZA RECYKLACI</t>
  </si>
  <si>
    <t>drn z pol.č.11130 12,0*0,25+(28,0+45,0+6,0+24,0)*0,15 = 18,450 [A]</t>
  </si>
  <si>
    <t>014102.RA</t>
  </si>
  <si>
    <t>T</t>
  </si>
  <si>
    <t>KAMENIVO</t>
  </si>
  <si>
    <t>z pol.č.11332 41,05*1,9 = 77,995 [A]</t>
  </si>
  <si>
    <t>014102.RB</t>
  </si>
  <si>
    <t>BETON</t>
  </si>
  <si>
    <t>z pol.č.11318 2,28*2,3 = 5,244 [A]</t>
  </si>
  <si>
    <t>z pol.č.11352 300,00*0,1 = 30,000 [B]</t>
  </si>
  <si>
    <t>Celkové množství = 35,244</t>
  </si>
  <si>
    <t>014102.RC</t>
  </si>
  <si>
    <t>ASFALT</t>
  </si>
  <si>
    <t>z pol.č.11313 6,2*2,5 = 15,500 [A]</t>
  </si>
  <si>
    <t>1</t>
  </si>
  <si>
    <t>Zemní práce</t>
  </si>
  <si>
    <t>11120</t>
  </si>
  <si>
    <t>ODSTRANĚNÍ KŘOVIN</t>
  </si>
  <si>
    <t>M2</t>
  </si>
  <si>
    <t>ze situace 36,0 = 36,000 [A]</t>
  </si>
  <si>
    <t>11130</t>
  </si>
  <si>
    <t>SEJMUTÍ DRNU</t>
  </si>
  <si>
    <t>ze situace, tl.150mm 28,0+45,0+6,0+25,0 = 104,000 [A]</t>
  </si>
  <si>
    <t>tl. 250mm 12,0 = 12,000 [B]</t>
  </si>
  <si>
    <t>Celkové množství = 116,000</t>
  </si>
  <si>
    <t>11313</t>
  </si>
  <si>
    <t>ODSTRANĚNÍ KRYTU ZPEVNĚNÝCH PLOCH S ASFALTOVÝM POJIVEM</t>
  </si>
  <si>
    <t>ze situace (10,0+5,0+16,0)*0,20 = 6,200 [A]</t>
  </si>
  <si>
    <t>11317</t>
  </si>
  <si>
    <t>ODSTRAN KRYTU ZPEVNĚNÝCH PLOCH Z DLAŽEB KOSTEK</t>
  </si>
  <si>
    <t>PRO ZPĚTNÉ POUŽITÍ</t>
  </si>
  <si>
    <t>K10, ze situace (120,00*0,25+12,00*0,10)*0,10 = 3,120 [A]</t>
  </si>
  <si>
    <t>11318</t>
  </si>
  <si>
    <t>ODSTRANĚNÍ KRYTU ZPEVNĚNÝCH PLOCH Z DLAŽDIC</t>
  </si>
  <si>
    <t>zámková dlažba, ze situace 47,0*0,06 = 2,820 [A]</t>
  </si>
  <si>
    <t>11332</t>
  </si>
  <si>
    <t>ODSTRANĚNÍ PODKLADŮ ZPEVNĚNÝCH PLOCH Z KAMENIVA NESTMELENÉHO</t>
  </si>
  <si>
    <t>podkladní nestmelené vrstvy, ze situace (177,0+135,0+75,0)*0,10+(20,0+27,0)*0,05 = 41,050 [A]</t>
  </si>
  <si>
    <t>11352</t>
  </si>
  <si>
    <t>ODSTRANĚNÍ CHODNÍKOVÝCH A SILNIČNÍCH OBRUBNÍKŮ BETONOVÝCH</t>
  </si>
  <si>
    <t>M</t>
  </si>
  <si>
    <t>ze situace, tl. 150 + 100mm 205,00+95,00 = 300,000 [A]</t>
  </si>
  <si>
    <t>11372D</t>
  </si>
  <si>
    <t>FRÉZOVÁNÍ ZPEVNĚNÝCH PLOCH ASFALT DROBNÝCH OPRAV A PLOŠ ROZPADŮ DO 2000M2</t>
  </si>
  <si>
    <t>VČ ODVOZU NA SKLÁDKU TS</t>
  </si>
  <si>
    <t>ze situace (470,0+32,0)*0,04+(20,0+135,0+177,0)*0,05+(45,0+15,0)*0,40+(55,0+45,0+15,0)*0,01+(12,0+100,0)*0,14 = 77,510 [A]</t>
  </si>
  <si>
    <t>113763</t>
  </si>
  <si>
    <t>FRÉZOVÁNÍ DRÁŽKY PRŮŘEZU DO 300MM2 V ASFALTOVÉ VOZOVCE</t>
  </si>
  <si>
    <t>12 x 25mm, podél obrub 45,00+80,00+40,00+60,00 = 225,000 [A]</t>
  </si>
  <si>
    <t>12373</t>
  </si>
  <si>
    <t>ODKOP PRO SPOD STAVBU SILNIC A ŽELEZNIC TŘ. I</t>
  </si>
  <si>
    <t>ze situace 110,0*0,20+(10,0+5,0+16,0)*1,30 = 62,300 [A]</t>
  </si>
  <si>
    <t>17120</t>
  </si>
  <si>
    <t>ULOŽENÍ SYPANINY DO NÁSYPŮ A NA SKLÁDKY BEZ ZHUTNĚNÍ</t>
  </si>
  <si>
    <t>uložení výkopu na skládku/deponii z pol.č.12373 62,3 = 62,300 [A]</t>
  </si>
  <si>
    <t>násyp, odečteno digitálně 10,0 = 10,000 [A]</t>
  </si>
  <si>
    <t>17182</t>
  </si>
  <si>
    <t>ULOŽENÍ SYPANINY DO NÁSYPŮ Z NAKUPOVANÉ ZEMINY SE ZHUTNĚNÍM</t>
  </si>
  <si>
    <t>ze situace 31,0*1,00 = 31,000 [A]</t>
  </si>
  <si>
    <t>18110</t>
  </si>
  <si>
    <t>ÚPRAVA PLÁNĚ SE ZHUTNĚNÍM V HORNINĚ TŘ. I</t>
  </si>
  <si>
    <t>ze situace 235,0+105,0+31,0 = 371,000 [A]</t>
  </si>
  <si>
    <t>18230A</t>
  </si>
  <si>
    <t>ROZPROSTŘENÍ NAKUPOVANÉ ORNICE V ROVINĚ</t>
  </si>
  <si>
    <t>ze situace 300,0*0,15 = 45,000 [A]</t>
  </si>
  <si>
    <t>18241</t>
  </si>
  <si>
    <t>ZALOŽENÍ TRÁVNÍKU RUČNÍM VÝSEVEM</t>
  </si>
  <si>
    <t>z pol.č.18230A 300,0 = 300,000 [A]</t>
  </si>
  <si>
    <t>5</t>
  </si>
  <si>
    <t>Komunikace</t>
  </si>
  <si>
    <t>56142F</t>
  </si>
  <si>
    <t xml:space="preserve">SMĚSI Z KAMENIVA STMELENÉ CEMENTEM  SC C 5/6 TL. DO 100MM</t>
  </si>
  <si>
    <t>ze situace, dělící ostrůvek 23,0 = 23,000 [A]</t>
  </si>
  <si>
    <t>56330</t>
  </si>
  <si>
    <t>VOZOVKOVÉ VRSTVY ZE ŠTĚRKODRTI</t>
  </si>
  <si>
    <t>ze situace, ŠDa 31,0*0,15 = 4,650 [A]</t>
  </si>
  <si>
    <t>ŠDb 235,0*0,22+(45,0+70,0)*0,10+31,0*0,25 = 70,950 [B]</t>
  </si>
  <si>
    <t>Celkové množství = 75,600</t>
  </si>
  <si>
    <t>572213</t>
  </si>
  <si>
    <t>SPOJOVACÍ POSTŘIK Z EMULZE DO 0,5KG/M2</t>
  </si>
  <si>
    <t>0,3KG/M2</t>
  </si>
  <si>
    <t>pod ACO, ACL 330,0+250,0+120,0 = 700,000 [A]</t>
  </si>
  <si>
    <t>574A33</t>
  </si>
  <si>
    <t>ASFALTOVÝ BETON PRO OBRUSNÉ VRSTVY ACO 11 TL. 40MM</t>
  </si>
  <si>
    <t>ze situace, chodník 257,0 = 257,000 [A]</t>
  </si>
  <si>
    <t>574A34</t>
  </si>
  <si>
    <t>ASFALTOVÝ BETON PRO OBRUSNÉ VRSTVY ACO 11+ TL. 40MM</t>
  </si>
  <si>
    <t>ze situace, vozovka 330,0+31,0 = 361,000 [A]</t>
  </si>
  <si>
    <t>574A43</t>
  </si>
  <si>
    <t>ASFALTOVÝ BETON PRO OBRUSNÉ VRSTVY ACO 11 TL. 50MM</t>
  </si>
  <si>
    <t>ze situace, chodník 225,0 = 225,000 [A]</t>
  </si>
  <si>
    <t>574C55</t>
  </si>
  <si>
    <t>ASFALTOVÝ BETON PRO LOŽNÍ VRSTVY ACL 16 TL. 60MM</t>
  </si>
  <si>
    <t>ze situace, chodník 250,0 = 250,000 [A]</t>
  </si>
  <si>
    <t>574C77</t>
  </si>
  <si>
    <t>ASFALTOVÝ BETON PRO LOŽNÍ VRSTVY ACL 22 TL. 80MM</t>
  </si>
  <si>
    <t>ze situace, vozovka 31,0 = 31,000 [A]</t>
  </si>
  <si>
    <t>58222</t>
  </si>
  <si>
    <t>DLÁŽDĚNÉ KRYTY Z DROBNÝCH KOSTEK DO LOŽE Z MC</t>
  </si>
  <si>
    <t>ze situace, ostrůvek 22,5 = 22,500 [A]</t>
  </si>
  <si>
    <t>58251</t>
  </si>
  <si>
    <t>DLÁŽDĚNÉ KRYTY Z BETONOVÝCH DLAŽDIC DO LOŽE Z KAMENIVA</t>
  </si>
  <si>
    <t>BETONOVÁ UMĚLÁ VODÍCÍ LINIE</t>
  </si>
  <si>
    <t>ze situace 9,00*0,40 = 3,600 [A]</t>
  </si>
  <si>
    <t>582611</t>
  </si>
  <si>
    <t>KRYTY Z BETON DLAŽDIC SE ZÁMKEM ŠEDÝCH TL 60MM DO LOŽE Z KAM</t>
  </si>
  <si>
    <t>TVAR OBDÉLNÍK</t>
  </si>
  <si>
    <t>ze situace 18,0+4,0 = 22,000 [A]</t>
  </si>
  <si>
    <t>582618</t>
  </si>
  <si>
    <t>KRYTY Z BETON DLAŽDIC SE ZÁMKEM ŠEDÝCH RELIÉF TL 80MM DO LOŽE Z KAM</t>
  </si>
  <si>
    <t>ze situace, ochranný ostrůvek 22,0 = 22,000 [A]</t>
  </si>
  <si>
    <t>58261B</t>
  </si>
  <si>
    <t>KRYTY Z BETON DLAŽDIC SE ZÁMKEM BAREV RELIÉF TL 80MM DO LOŽE Z KAM</t>
  </si>
  <si>
    <t>ANTRACIT - OBDÉLNÍK</t>
  </si>
  <si>
    <t>ze situace 5,0+2,0 = 7,000 [A]</t>
  </si>
  <si>
    <t>BÍLÁ - OBDÉLNÍK</t>
  </si>
  <si>
    <t>ze situace 24,0 = 24,000 [A]</t>
  </si>
  <si>
    <t>8</t>
  </si>
  <si>
    <t>Potrubí</t>
  </si>
  <si>
    <t>899121</t>
  </si>
  <si>
    <t>MŘÍŽE OCELOVÉ SAMOSTATNÉ</t>
  </si>
  <si>
    <t>PODOBRUBNÍKOVÁ ULIČNÍ MŘÍŽ</t>
  </si>
  <si>
    <t>ze situace 1 = 1,000 [A]</t>
  </si>
  <si>
    <t>89921</t>
  </si>
  <si>
    <t>VÝŠKOVÁ ÚPRAVA POKLOPŮ</t>
  </si>
  <si>
    <t>ze situace, poklopy šachet 6 = 6,000 [A]</t>
  </si>
  <si>
    <t>89923</t>
  </si>
  <si>
    <t>VÝŠKOVÁ ÚPRAVA KRYCÍCH HRNCŮ</t>
  </si>
  <si>
    <t>ze situace 3 = 3,000 [A]</t>
  </si>
  <si>
    <t>9</t>
  </si>
  <si>
    <t>Ostatní konstrukce a práce</t>
  </si>
  <si>
    <t>9111A3</t>
  </si>
  <si>
    <t>ZÁBRADLÍ SILNIČNÍ S VODOR MADLY - DEMONTÁŽ S PŘESUNEM</t>
  </si>
  <si>
    <t>v. 1,2m, ze situace 2*3,00 = 6,000 [A]</t>
  </si>
  <si>
    <t>917223</t>
  </si>
  <si>
    <t>SILNIČNÍ A CHODNÍKOVÉ OBRUBY Z BETONOVÝCH OBRUBNÍKŮ ŠÍŘ 100MM</t>
  </si>
  <si>
    <t>10 x 25, ze situace 110,00 = 110,000 [A]</t>
  </si>
  <si>
    <t>DRENÁŽNÍ</t>
  </si>
  <si>
    <t>10 x 25, ze situace 55,00 = 55,000 [A]</t>
  </si>
  <si>
    <t>917224</t>
  </si>
  <si>
    <t>SILNIČNÍ A CHODNÍKOVÉ OBRUBY Z BETONOVÝCH OBRUBNÍKŮ ŠÍŘ 150MM</t>
  </si>
  <si>
    <t>15 x 25, ze situace 150,00 = 150,000 [A]</t>
  </si>
  <si>
    <t>NÁJEZDOVÝ</t>
  </si>
  <si>
    <t>15 x 15, ze situace 30,00 = 30,000 [A]</t>
  </si>
  <si>
    <t>917424</t>
  </si>
  <si>
    <t>CHODNÍKOVÉ OBRUBY Z KAMENNÝCH OBRUBNÍKŮ ŠÍŘ 150MM</t>
  </si>
  <si>
    <t>ŠÍŘE 100MM</t>
  </si>
  <si>
    <t>ze situace, 10 x 25 24,50+2,70+2,70 = 29,900 [A]</t>
  </si>
  <si>
    <t>10 x25 zkosený 24,00 = 24,000 [B]</t>
  </si>
  <si>
    <t>Celkové množství = 53,900</t>
  </si>
  <si>
    <t>931323</t>
  </si>
  <si>
    <t>TĚSNĚNÍ DILATAČ SPAR ASF ZÁLIVKOU MODIFIK PRŮŘ DO 300MM2</t>
  </si>
  <si>
    <t>935812.R</t>
  </si>
  <si>
    <t>ŽLABY A RIGOLY DLÁŽDĚNÉ Z KOSTEK DROBNÝCH DO BETONU TL 100MM</t>
  </si>
  <si>
    <t>Z VYBOURANÝCH KOSTEK (BEZ DODÁVKY MATERIÁLU)</t>
  </si>
  <si>
    <t>přídlažba podél obrubníku, ze situace 107,00*0,25 = 26,750 [A]</t>
  </si>
  <si>
    <t>102</t>
  </si>
  <si>
    <t>z pol.č.17120,17411 60,0-8,0 = 52,000 [A]</t>
  </si>
  <si>
    <t>drn z pol.č.11130 190,0*0,10 = 19,000 [A]</t>
  </si>
  <si>
    <t>014102.R</t>
  </si>
  <si>
    <t>z pol.č.11313 1,0*2,5 = 2,500 [A]</t>
  </si>
  <si>
    <t>ze situace, tl.100mm 190,0 = 190,000 [A]</t>
  </si>
  <si>
    <t>ze situace 10,0*0,10 = 1,000 [A]</t>
  </si>
  <si>
    <t>ze situace 45,0*0,04 = 1,800 [A]</t>
  </si>
  <si>
    <t>12 x 25mm, podél obrub 70,00 = 70,000 [A]</t>
  </si>
  <si>
    <t>odečteno digitálně 60,0 = 60,000 [A]</t>
  </si>
  <si>
    <t>12573</t>
  </si>
  <si>
    <t>VYKOPÁVKY ZE ZEMNÍKŮ A SKLÁDEK TŘ. I</t>
  </si>
  <si>
    <t>Z DEPONIE</t>
  </si>
  <si>
    <t>natěžení a dovoz zeminy z pol.č.17411 8,0 = 8,000 [A]</t>
  </si>
  <si>
    <t>uložení výkopu na skládku/deponii z pol.č.12373 60,0 = 60,000 [A]</t>
  </si>
  <si>
    <t>V AKTIVNÍ ZÓNĚ</t>
  </si>
  <si>
    <t>odečteno digitálně, pod chodník 20,0 = 20,000 [A]</t>
  </si>
  <si>
    <t>17411</t>
  </si>
  <si>
    <t>ZÁSYP JAM A RÝH ZEMINOU SE ZHUTNĚNÍM</t>
  </si>
  <si>
    <t>za opěrnou zdí, odečteno digitálně 8,0 = 8,000 [A]</t>
  </si>
  <si>
    <t>17481</t>
  </si>
  <si>
    <t>ZÁSYP JAM A RÝH Z NAKUPOVANÝCH MATERIÁLŮ</t>
  </si>
  <si>
    <t>za opěrnou zdí, odečteno digitálně 13,0 = 13,000 [A]</t>
  </si>
  <si>
    <t>ze situace 125,0 = 125,000 [A]</t>
  </si>
  <si>
    <t>ze situace 52,0*0,15 = 7,800 [A]</t>
  </si>
  <si>
    <t>z pol.č.18230A 52,0 = 52,000 [A]</t>
  </si>
  <si>
    <t>2</t>
  </si>
  <si>
    <t>Základy</t>
  </si>
  <si>
    <t>21262</t>
  </si>
  <si>
    <t>TRATIVODY KOMPLET Z TRUB Z PLAST HMOT DN DO 100MM</t>
  </si>
  <si>
    <t>VČ GEOTEXTÍLIE</t>
  </si>
  <si>
    <t>za rubem opěrné zdi 38,00 = 38,000 [A]</t>
  </si>
  <si>
    <t>3</t>
  </si>
  <si>
    <t>Svislé konstrukce</t>
  </si>
  <si>
    <t>32711</t>
  </si>
  <si>
    <t>ZDI OPĚR, ZÁRUB, NÁBŘEŽ Z DÍLCŮ BETON</t>
  </si>
  <si>
    <t>v. 0,8m 12,00*0,195 = 2,340 [A]</t>
  </si>
  <si>
    <t>v. 1,0m 12,00*0,225 = 2,700 [B]</t>
  </si>
  <si>
    <t>v 1,2m 12,00*0,255 = 3,060 [C]</t>
  </si>
  <si>
    <t>Celkové množství = 8,100</t>
  </si>
  <si>
    <t>4</t>
  </si>
  <si>
    <t>Vodorovné konstrukce</t>
  </si>
  <si>
    <t>451312</t>
  </si>
  <si>
    <t>PODKLADNÍ A VÝPLŇOVÉ VRSTVY Z PROSTÉHO BETONU C12/15</t>
  </si>
  <si>
    <t>pod opěrnou zeď 36,00*0,80*0,15 = 4,320 [A]</t>
  </si>
  <si>
    <t>ze situace, ŠDb 105,0*0,20 = 21,000 [A]</t>
  </si>
  <si>
    <t>pod ACO 40,0 = 40,000 [A]</t>
  </si>
  <si>
    <t>ze situace 40,0 = 40,000 [A]</t>
  </si>
  <si>
    <t>574E56</t>
  </si>
  <si>
    <t>ASFALTOVÝ BETON PRO PODKLADNÍ VRSTVY ACP 16+, 16S TL. 60MM</t>
  </si>
  <si>
    <t>ACP 16+</t>
  </si>
  <si>
    <t>ze situace 15,0 = 15,000 [A]</t>
  </si>
  <si>
    <t>Dlažba musí splňovat nařízení vlády č. 163/2002 sb., ve znění nařízení vlády č. 312/2005 sb. a nařízení vlády č. 215/2016 sb. (dále jen „nařízení vlády“), především technické návody TZÚS č. tn 12.03.04-06.</t>
  </si>
  <si>
    <t>lemování var./sig. pásů šíř. 0,25m, ze situace 2,0 = 2,000 [A]</t>
  </si>
  <si>
    <t>ze situace 96,0 = 96,000 [A]</t>
  </si>
  <si>
    <t>582617</t>
  </si>
  <si>
    <t>KRYTY Z BETON DLAŽDIC SE ZÁMKEM ŠEDÝCH RELIÉF TL 60MM DO LOŽE Z KAM</t>
  </si>
  <si>
    <t>ze situace 3,0 = 3,000 [A]</t>
  </si>
  <si>
    <t>7</t>
  </si>
  <si>
    <t>Přidružená stavební výroba</t>
  </si>
  <si>
    <t>711112</t>
  </si>
  <si>
    <t>IZOLACE BĚŽNÝCH KONSTRUKCÍ PROTI ZEMNÍ VLHKOSTI ASFALTOVÝMI PÁSY</t>
  </si>
  <si>
    <t>rub opěrné zdi 36,00*1,00 = 36,000 [A]</t>
  </si>
  <si>
    <t>767911.R</t>
  </si>
  <si>
    <t>OPLOCENÍ Z DRÁTĚNÉHO PLETIVA POZINKOVANÉHO STANDARDNÍHO</t>
  </si>
  <si>
    <t>VČ. SLOUPKŮ, VZPĚR A JEJICH ZÁKLADŮ, VČ. NUTNÝCH ZEMNÍCH PRACÍ</t>
  </si>
  <si>
    <t>obnova oplocení 54,00*1,50 = 81,000 [A]</t>
  </si>
  <si>
    <t>91710</t>
  </si>
  <si>
    <t>OBRUBY Z BETONOVÝCH PALISÁD</t>
  </si>
  <si>
    <t>ze situace 13,00*0,12*0,40+1,00*0,12*0,60+1,00*0,12*0,80 = 0,792 [A]</t>
  </si>
  <si>
    <t>ze situace, 10 x 25 2,00 = 2,000 [A]</t>
  </si>
  <si>
    <t>15 x 25, ze situace 63,00 = 63,000 [A]</t>
  </si>
  <si>
    <t>15 x 15, ze situace 7,00 = 7,000 [A]</t>
  </si>
  <si>
    <t>9352A2</t>
  </si>
  <si>
    <t>PŘÍKOPOVÉ ŽLABY Z BETON TVÁRNIC ŠÍŘ DO 300MM DO BETONU TL 100MM</t>
  </si>
  <si>
    <t>ŠÍŘ. 200MM</t>
  </si>
  <si>
    <t>za opěrnou zdí 38,00 = 38,000 [A]</t>
  </si>
  <si>
    <t>966842</t>
  </si>
  <si>
    <t>ODSTRANĚNÍ OPLOCENÍ Z DRÁT PLETIVA</t>
  </si>
  <si>
    <t>BUDE ODEVZDÁNO MAJITELI</t>
  </si>
  <si>
    <t>ze situace, v. 1,5m 60,00 = 60,000 [A]</t>
  </si>
  <si>
    <t>180</t>
  </si>
  <si>
    <t>02720</t>
  </si>
  <si>
    <t>POMOC PRÁCE ZŘÍZ NEBO ZAJIŠŤ REGULACI A OCHRANU DOPRAVY</t>
  </si>
  <si>
    <t>- Konkrétní návrh DIO zhotovitele dle etapizace stavby. Odsouhlasení DI, DOSS, povolení DIO._x000d_
- Zajištění přístupu do nemovitostí, ochrana obyvatel (oplocení apod.)_x000d_
- dodávka, montáž, pronájem, kontrola, údržba, přemísťování, předznačování, demontáž</t>
  </si>
  <si>
    <t>190</t>
  </si>
  <si>
    <t>914131</t>
  </si>
  <si>
    <t>DOPRAVNÍ ZNAČKY ZÁKLADNÍ VELIKOSTI OCELOVÉ TŘ RA2 - DODÁVKA A MONTÁŽ</t>
  </si>
  <si>
    <t>ze situace, B11 + B2 + IP4b + E12a + E12b + IP6 + IP7 1+2+2+1+1+2+2 = 11,000 [A]</t>
  </si>
  <si>
    <t>S RETROREFLEXNÍ ÚPRAVOU</t>
  </si>
  <si>
    <t>ze situace, IP6 + IP7 2+2 = 4,000 [A]</t>
  </si>
  <si>
    <t>914133</t>
  </si>
  <si>
    <t>DOPRAVNÍ ZNAČKY ZÁKLADNÍ VELIKOSTI OCELOVÉ TŘ RA2 - DEMONTÁŽ</t>
  </si>
  <si>
    <t>ze situace 15 = 15,000 [A]</t>
  </si>
  <si>
    <t>914331</t>
  </si>
  <si>
    <t>DOPRAV ZNAČKY ZMENŠ VEL OCEL TŘ RA2 - DODÁVKA A MONT</t>
  </si>
  <si>
    <t>ze situace, C9a+ C9b 2+2 = 4,000 [A]</t>
  </si>
  <si>
    <t>914941</t>
  </si>
  <si>
    <t>SLOUPKY A STOJKY DOPRAVNÍCH ZNAČEK Z HLINÍK TRUBEK DO PATKY - DODÁVKA A MONTÁŽ</t>
  </si>
  <si>
    <t>ze situace 9 = 9,000 [A]</t>
  </si>
  <si>
    <t>914943</t>
  </si>
  <si>
    <t>SLOUPKY A STOJKY DZ Z HLINÍK TRUBEK DO PATKY DEMONTÁŽ</t>
  </si>
  <si>
    <t>ze situace 8 = 8,000 [A]</t>
  </si>
  <si>
    <t>915211</t>
  </si>
  <si>
    <t>VODOROVNÉ DOPRAVNÍ ZNAČENÍ PLASTEM HLADKÉ - DODÁVKA A POKLÁDKA</t>
  </si>
  <si>
    <t>V9a 1,0 = 1,000 [A]</t>
  </si>
  <si>
    <t>915212</t>
  </si>
  <si>
    <t>VODOROVNÉ DOPRAVNÍ ZNAČENÍ PLASTEM HLADKÉ - ODSTRANĚNÍ</t>
  </si>
  <si>
    <t>ze situace 80,0 = 80,000 [A]</t>
  </si>
  <si>
    <t>915221</t>
  </si>
  <si>
    <t>VODOR DOPRAV ZNAČ PLASTEM STRUKTURÁLNÍ NEHLUČNÉ - DOD A POKLÁDKA</t>
  </si>
  <si>
    <t>V2b 1,5/1,5/0,25 34,00*0,25*2/3 = 5,667 [A]</t>
  </si>
  <si>
    <t>V1a 0,125 170,00*0,125 = 21,250 [B]</t>
  </si>
  <si>
    <t>V13a 35,0 = 35,000 [C]</t>
  </si>
  <si>
    <t>V5 2,0 = 2,000 [D]</t>
  </si>
  <si>
    <t>V8c 30,0 = 30,000 [E]</t>
  </si>
  <si>
    <t>Celkové množství = 93,917</t>
  </si>
  <si>
    <t>91551</t>
  </si>
  <si>
    <t>VODOROVNÉ DOPRAVNÍ ZNAČENÍ - PŘEDEM PŘIPRAVENÉ SYMBOLY</t>
  </si>
  <si>
    <t>V15 (A19) + V20 1+14 = 15,000 [A]</t>
  </si>
  <si>
    <t>916A1</t>
  </si>
  <si>
    <t>PARKOVACÍ SLOUPKY A ZÁBRANY KOVOVÉ</t>
  </si>
  <si>
    <t>SKLOPNÝ SLOUPEK</t>
  </si>
  <si>
    <t>ze situace 2 = 2,000 [A]</t>
  </si>
  <si>
    <t>916C3</t>
  </si>
  <si>
    <t>DOPRAVNÍ MAJÁČKY NEPROSVĚTLOVANÉ</t>
  </si>
  <si>
    <t>ze situace, C4a 2 = 2,000 [A]</t>
  </si>
  <si>
    <t>401</t>
  </si>
  <si>
    <t>01</t>
  </si>
  <si>
    <t>C21M - Elektromontáže</t>
  </si>
  <si>
    <t>210010125</t>
  </si>
  <si>
    <t>trubka ochranná plastová ohebná do průměru 75mm (VU)</t>
  </si>
  <si>
    <t>210100001</t>
  </si>
  <si>
    <t>ukončení vodiče v rozvaděči vč. zapojení a koncovky do 2.5mm2</t>
  </si>
  <si>
    <t>KS</t>
  </si>
  <si>
    <t>210100002</t>
  </si>
  <si>
    <t>ukončení vodiče v rozvaděči vč. zapojení a koncovky do 6mm2</t>
  </si>
  <si>
    <t>210100003</t>
  </si>
  <si>
    <t>ukončení vodiče v rozvaděči vč. zapojení a koncovky do 16mm2</t>
  </si>
  <si>
    <t>210202011.1</t>
  </si>
  <si>
    <t>demontáž svítidla</t>
  </si>
  <si>
    <t>montáž svítidla</t>
  </si>
  <si>
    <t>210204002</t>
  </si>
  <si>
    <t>stožár sadový</t>
  </si>
  <si>
    <t>stožár sadový - demontáž</t>
  </si>
  <si>
    <t>C</t>
  </si>
  <si>
    <t>montáž výložník do 20 kg</t>
  </si>
  <si>
    <t>210204201</t>
  </si>
  <si>
    <t>elektrovýzbroj stožáru pro 1 okruh</t>
  </si>
  <si>
    <t>elektrovýzbroj stožáru pro 2 okruh</t>
  </si>
  <si>
    <t>210220022</t>
  </si>
  <si>
    <t>uzemění v zemi FeZn průměru 8-10mm vč. svorek, propojení a izolace spojů</t>
  </si>
  <si>
    <t>210800527</t>
  </si>
  <si>
    <t>CY 6mm2 (H07V-U) zelenožlutý (VU)</t>
  </si>
  <si>
    <t>kabelový spojka pro kabel 4x10 mm2</t>
  </si>
  <si>
    <t>210810013</t>
  </si>
  <si>
    <t>CYKY-CYKYm 4Bx10mm2 (CYKY 4J10) 750V (VU)</t>
  </si>
  <si>
    <t>CYKY-CYKYm 3Bx1,5mm2 (CYKY 3J1,5) 750V (VU)</t>
  </si>
  <si>
    <t>210950101</t>
  </si>
  <si>
    <t>označovací štítek na kabel(navíc proti ČSN)</t>
  </si>
  <si>
    <t>02</t>
  </si>
  <si>
    <t>C46M - Zemní práce</t>
  </si>
  <si>
    <t>4600000001</t>
  </si>
  <si>
    <t>kabel.lože z kop.písku rýha 65cm tl.10cm</t>
  </si>
  <si>
    <t>4600000002</t>
  </si>
  <si>
    <t>křižovatka s inž. sítí</t>
  </si>
  <si>
    <t>fólie výstražná pro zabezpečení výkopu zřízení</t>
  </si>
  <si>
    <t>fólie výstražná pro zabezpečení výkopu zřízení - odstranění</t>
  </si>
  <si>
    <t>4600000003</t>
  </si>
  <si>
    <t>fólie výstražná z PVC šířky 33cm</t>
  </si>
  <si>
    <t>460010024</t>
  </si>
  <si>
    <t>Jáma pro betonový základ pro stožár</t>
  </si>
  <si>
    <t>Vytyčení trati vedení kabelového podzemního v zástavbě</t>
  </si>
  <si>
    <t>KM</t>
  </si>
  <si>
    <t>460050003.1</t>
  </si>
  <si>
    <t>Rozbourání bet základu</t>
  </si>
  <si>
    <t>Betonový základ</t>
  </si>
  <si>
    <t>460200163</t>
  </si>
  <si>
    <t>Hloubení kabelových nezapažených rýh ručně š. 35 cm, hl. 80 cm, v hornině tř. 3</t>
  </si>
  <si>
    <t>460560143</t>
  </si>
  <si>
    <t>Zásyp rýh ručně šířky 35 cm, hloubky 60 cm, z horniny tř. 3</t>
  </si>
  <si>
    <t>460600061</t>
  </si>
  <si>
    <t>stožárové pouzdro</t>
  </si>
  <si>
    <t>vrtání otvoru do betonu do 20 cm</t>
  </si>
  <si>
    <t>Zřízení bednění pro betonové patky</t>
  </si>
  <si>
    <t>03</t>
  </si>
  <si>
    <t xml:space="preserve">Revize, DSPS,  geo. zaměření</t>
  </si>
  <si>
    <t>320410001</t>
  </si>
  <si>
    <t>přesun a vynesení materiálu</t>
  </si>
  <si>
    <t>koordinace na stavbě</t>
  </si>
  <si>
    <t>doprava materiálu</t>
  </si>
  <si>
    <t>pronájem jeřáb vč. dopravy</t>
  </si>
  <si>
    <t>montážní plošina</t>
  </si>
  <si>
    <t>320410002</t>
  </si>
  <si>
    <t>celk.prohl.el.zaříz.a vyhot.rev.zp.do 250.tis.mont.</t>
  </si>
  <si>
    <t>320410021</t>
  </si>
  <si>
    <t>měř.zemn.odporu pro zem.sít do 500m pásku</t>
  </si>
  <si>
    <t>MĚŘENÍ</t>
  </si>
  <si>
    <t>460620002</t>
  </si>
  <si>
    <t>recyklační poplatky</t>
  </si>
  <si>
    <t>SADA</t>
  </si>
  <si>
    <t>04</t>
  </si>
  <si>
    <t>Materiály</t>
  </si>
  <si>
    <t>000001</t>
  </si>
  <si>
    <t>Podružný materiál</t>
  </si>
  <si>
    <t>00247</t>
  </si>
  <si>
    <t>kopoflex 75</t>
  </si>
  <si>
    <t>00906</t>
  </si>
  <si>
    <t>pojistkový dotyk 20A</t>
  </si>
  <si>
    <t>00909</t>
  </si>
  <si>
    <t>pojistková vložka E27/20A</t>
  </si>
  <si>
    <t>LED svítidlo / 4000 K / 90 W</t>
  </si>
  <si>
    <t>LED svítidlo / 4000 K / 90 W - levá opt.</t>
  </si>
  <si>
    <t>LED svítidlo / 2700 K / 20 W</t>
  </si>
  <si>
    <t>písek</t>
  </si>
  <si>
    <t>ochranná plastová manžeta</t>
  </si>
  <si>
    <t>01063</t>
  </si>
  <si>
    <t>výložník 1,0 m</t>
  </si>
  <si>
    <t>výložník 2/180/1,0 m</t>
  </si>
  <si>
    <t>sadový sloup třístupňový výška 6 m</t>
  </si>
  <si>
    <t>beton C20/25</t>
  </si>
  <si>
    <t>01154</t>
  </si>
  <si>
    <t>01403</t>
  </si>
  <si>
    <t>FeZn průměr 10mm</t>
  </si>
  <si>
    <t>01473</t>
  </si>
  <si>
    <t>kabelový spojka pro kabel do průřezu 4x10</t>
  </si>
  <si>
    <t>připojovací svorka SS spojovací pro lana</t>
  </si>
  <si>
    <t>CYKY 4Bx10mm2 (CYKY 4J10)</t>
  </si>
  <si>
    <t>CYKY 3Bx1,5mm2 (CYKY 3J1,5)</t>
  </si>
  <si>
    <t>15100</t>
  </si>
  <si>
    <t>pojistková hlavice 2310-11 E27</t>
  </si>
  <si>
    <t>15101</t>
  </si>
  <si>
    <t>pojistkový spodek 2110-30 E27</t>
  </si>
  <si>
    <t>33746</t>
  </si>
  <si>
    <t xml:space="preserve">CY  6mm2 (H07V-U) zelenožlutý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</si>
</sst>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49" fontId="2" fillId="0" borderId="1" xfId="7" applyNumberFormat="1" applyBorder="1">
      <alignment horizontal="left" vertical="center" wrapText="1"/>
    </xf>
    <xf numFmtId="165" fontId="2" fillId="0" borderId="1" xfId="8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9" applyFill="1" applyBorder="1">
      <alignment horizontal="left" vertical="center" wrapText="1"/>
    </xf>
    <xf numFmtId="0" fontId="6" fillId="2" borderId="0" xfId="9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9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  <xf numFmtId="0" fontId="0" fillId="0" borderId="17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NormalLeftStyle" xfId="7"/>
    <cellStyle name="NormalRightStyle" xfId="8"/>
    <cellStyle name="StavbaRozpocetHeaderStyle" xfId="9"/>
    <cellStyle name="NadpisStrukturyStyle" xfId="10"/>
    <cellStyle name="StavebniDilStyle" xfId="11"/>
    <cellStyle name="NormalBold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C10+C12+C14+C16+C18+C20</f>
        <v>0</v>
      </c>
      <c r="D6" s="3"/>
      <c r="E6" s="3"/>
    </row>
    <row r="7">
      <c r="A7" s="3"/>
      <c r="B7" s="5" t="s">
        <v>5</v>
      </c>
      <c r="C7" s="6">
        <f>E10+E12+E14+E16+E18+E20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C11</f>
        <v>0</v>
      </c>
      <c r="D10" s="9">
        <f>D11</f>
        <v>0</v>
      </c>
      <c r="E10" s="9">
        <f>E11</f>
        <v>0</v>
      </c>
    </row>
    <row r="11">
      <c r="A11" s="10" t="s">
        <v>13</v>
      </c>
      <c r="B11" s="10" t="s">
        <v>12</v>
      </c>
      <c r="C11" s="11">
        <f>'SO 000000'!I3</f>
        <v>0</v>
      </c>
      <c r="D11" s="11">
        <f>SUMIFS('SO 000000'!O:O,'SO 000000'!A:A,"P")</f>
        <v>0</v>
      </c>
      <c r="E11" s="11">
        <f>C11+D11</f>
        <v>0</v>
      </c>
    </row>
    <row r="12">
      <c r="A12" s="8" t="s">
        <v>14</v>
      </c>
      <c r="B12" s="8" t="s">
        <v>15</v>
      </c>
      <c r="C12" s="9">
        <f>C13</f>
        <v>0</v>
      </c>
      <c r="D12" s="9">
        <f>D13</f>
        <v>0</v>
      </c>
      <c r="E12" s="9">
        <f>E13</f>
        <v>0</v>
      </c>
    </row>
    <row r="13">
      <c r="A13" s="10" t="s">
        <v>16</v>
      </c>
      <c r="B13" s="10" t="s">
        <v>15</v>
      </c>
      <c r="C13" s="11">
        <f>'SO 101101'!I3</f>
        <v>0</v>
      </c>
      <c r="D13" s="11">
        <f>SUMIFS('SO 101101'!O:O,'SO 101101'!A:A,"P")</f>
        <v>0</v>
      </c>
      <c r="E13" s="11">
        <f>C13+D13</f>
        <v>0</v>
      </c>
    </row>
    <row r="14">
      <c r="A14" s="8" t="s">
        <v>17</v>
      </c>
      <c r="B14" s="8" t="s">
        <v>18</v>
      </c>
      <c r="C14" s="9">
        <f>C15</f>
        <v>0</v>
      </c>
      <c r="D14" s="9">
        <f>D15</f>
        <v>0</v>
      </c>
      <c r="E14" s="9">
        <f>E15</f>
        <v>0</v>
      </c>
    </row>
    <row r="15">
      <c r="A15" s="10" t="s">
        <v>19</v>
      </c>
      <c r="B15" s="10" t="s">
        <v>18</v>
      </c>
      <c r="C15" s="11">
        <f>'SO 102102'!I3</f>
        <v>0</v>
      </c>
      <c r="D15" s="11">
        <f>SUMIFS('SO 102102'!O:O,'SO 102102'!A:A,"P")</f>
        <v>0</v>
      </c>
      <c r="E15" s="11">
        <f>C15+D15</f>
        <v>0</v>
      </c>
    </row>
    <row r="16">
      <c r="A16" s="8" t="s">
        <v>20</v>
      </c>
      <c r="B16" s="8" t="s">
        <v>21</v>
      </c>
      <c r="C16" s="9">
        <f>C17</f>
        <v>0</v>
      </c>
      <c r="D16" s="9">
        <f>D17</f>
        <v>0</v>
      </c>
      <c r="E16" s="9">
        <f>E17</f>
        <v>0</v>
      </c>
    </row>
    <row r="17">
      <c r="A17" s="10" t="s">
        <v>22</v>
      </c>
      <c r="B17" s="10" t="s">
        <v>21</v>
      </c>
      <c r="C17" s="11">
        <f>'SO 180180'!I3</f>
        <v>0</v>
      </c>
      <c r="D17" s="11">
        <f>SUMIFS('SO 180180'!O:O,'SO 180180'!A:A,"P")</f>
        <v>0</v>
      </c>
      <c r="E17" s="11">
        <f>C17+D17</f>
        <v>0</v>
      </c>
    </row>
    <row r="18">
      <c r="A18" s="8" t="s">
        <v>23</v>
      </c>
      <c r="B18" s="8" t="s">
        <v>24</v>
      </c>
      <c r="C18" s="9">
        <f>C19</f>
        <v>0</v>
      </c>
      <c r="D18" s="9">
        <f>D19</f>
        <v>0</v>
      </c>
      <c r="E18" s="9">
        <f>E19</f>
        <v>0</v>
      </c>
    </row>
    <row r="19">
      <c r="A19" s="10" t="s">
        <v>25</v>
      </c>
      <c r="B19" s="10" t="s">
        <v>24</v>
      </c>
      <c r="C19" s="11">
        <f>'SO 190190'!I3</f>
        <v>0</v>
      </c>
      <c r="D19" s="11">
        <f>SUMIFS('SO 190190'!O:O,'SO 190190'!A:A,"P")</f>
        <v>0</v>
      </c>
      <c r="E19" s="11">
        <f>C19+D19</f>
        <v>0</v>
      </c>
    </row>
    <row r="20">
      <c r="A20" s="8" t="s">
        <v>26</v>
      </c>
      <c r="B20" s="8" t="s">
        <v>27</v>
      </c>
      <c r="C20" s="9">
        <f>C21</f>
        <v>0</v>
      </c>
      <c r="D20" s="9">
        <f>D21</f>
        <v>0</v>
      </c>
      <c r="E20" s="9">
        <f>E21</f>
        <v>0</v>
      </c>
    </row>
    <row r="21">
      <c r="A21" s="10" t="s">
        <v>28</v>
      </c>
      <c r="B21" s="10" t="s">
        <v>27</v>
      </c>
      <c r="C21" s="11">
        <f>'SO 401401'!I3</f>
        <v>0</v>
      </c>
      <c r="D21" s="11">
        <f>SUMIFS('SO 401401'!O:O,'SO 401401'!A:A,"P")</f>
        <v>0</v>
      </c>
      <c r="E21" s="11">
        <f>C21+D21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34</v>
      </c>
      <c r="I3" s="25">
        <f>SUMIFS(I9:I29,A9:A29,"SD")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34</v>
      </c>
      <c r="D5" s="22"/>
      <c r="E5" s="23" t="s">
        <v>12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51</v>
      </c>
      <c r="D9" s="34"/>
      <c r="E9" s="31" t="s">
        <v>52</v>
      </c>
      <c r="F9" s="34"/>
      <c r="G9" s="34"/>
      <c r="H9" s="34"/>
      <c r="I9" s="35">
        <f>SUMIFS(I10:I29,A10:A29,"P")</f>
        <v>0</v>
      </c>
      <c r="J9" s="36"/>
    </row>
    <row r="10">
      <c r="A10" s="37" t="s">
        <v>53</v>
      </c>
      <c r="B10" s="37">
        <v>1</v>
      </c>
      <c r="C10" s="38" t="s">
        <v>54</v>
      </c>
      <c r="D10" s="37" t="s">
        <v>55</v>
      </c>
      <c r="E10" s="39" t="s">
        <v>56</v>
      </c>
      <c r="F10" s="40" t="s">
        <v>57</v>
      </c>
      <c r="G10" s="41">
        <v>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 ht="30">
      <c r="A11" s="37" t="s">
        <v>58</v>
      </c>
      <c r="B11" s="44"/>
      <c r="C11" s="45"/>
      <c r="D11" s="45"/>
      <c r="E11" s="39" t="s">
        <v>59</v>
      </c>
      <c r="F11" s="45"/>
      <c r="G11" s="45"/>
      <c r="H11" s="45"/>
      <c r="I11" s="45"/>
      <c r="J11" s="46"/>
    </row>
    <row r="12">
      <c r="A12" s="37" t="s">
        <v>53</v>
      </c>
      <c r="B12" s="37">
        <v>2</v>
      </c>
      <c r="C12" s="38" t="s">
        <v>60</v>
      </c>
      <c r="D12" s="37" t="s">
        <v>61</v>
      </c>
      <c r="E12" s="39" t="s">
        <v>62</v>
      </c>
      <c r="F12" s="40" t="s">
        <v>57</v>
      </c>
      <c r="G12" s="41">
        <v>1</v>
      </c>
      <c r="H12" s="42">
        <v>0</v>
      </c>
      <c r="I12" s="42">
        <f>ROUND(G12*H12,P4)</f>
        <v>0</v>
      </c>
      <c r="J12" s="37"/>
      <c r="O12" s="43">
        <f>I12*0.21</f>
        <v>0</v>
      </c>
      <c r="P12">
        <v>3</v>
      </c>
    </row>
    <row r="13">
      <c r="A13" s="37" t="s">
        <v>58</v>
      </c>
      <c r="B13" s="44"/>
      <c r="C13" s="45"/>
      <c r="D13" s="45"/>
      <c r="E13" s="39" t="s">
        <v>63</v>
      </c>
      <c r="F13" s="45"/>
      <c r="G13" s="45"/>
      <c r="H13" s="45"/>
      <c r="I13" s="45"/>
      <c r="J13" s="46"/>
    </row>
    <row r="14">
      <c r="A14" s="37" t="s">
        <v>53</v>
      </c>
      <c r="B14" s="37">
        <v>3</v>
      </c>
      <c r="C14" s="38" t="s">
        <v>60</v>
      </c>
      <c r="D14" s="37" t="s">
        <v>64</v>
      </c>
      <c r="E14" s="39" t="s">
        <v>62</v>
      </c>
      <c r="F14" s="40" t="s">
        <v>57</v>
      </c>
      <c r="G14" s="41">
        <v>1</v>
      </c>
      <c r="H14" s="42">
        <v>0</v>
      </c>
      <c r="I14" s="42">
        <f>ROUND(G14*H14,P4)</f>
        <v>0</v>
      </c>
      <c r="J14" s="37"/>
      <c r="O14" s="43">
        <f>I14*0.21</f>
        <v>0</v>
      </c>
      <c r="P14">
        <v>3</v>
      </c>
    </row>
    <row r="15">
      <c r="A15" s="37" t="s">
        <v>58</v>
      </c>
      <c r="B15" s="44"/>
      <c r="C15" s="45"/>
      <c r="D15" s="45"/>
      <c r="E15" s="39" t="s">
        <v>65</v>
      </c>
      <c r="F15" s="45"/>
      <c r="G15" s="45"/>
      <c r="H15" s="45"/>
      <c r="I15" s="45"/>
      <c r="J15" s="46"/>
    </row>
    <row r="16">
      <c r="A16" s="37" t="s">
        <v>53</v>
      </c>
      <c r="B16" s="37">
        <v>4</v>
      </c>
      <c r="C16" s="38" t="s">
        <v>66</v>
      </c>
      <c r="D16" s="37" t="s">
        <v>55</v>
      </c>
      <c r="E16" s="39" t="s">
        <v>67</v>
      </c>
      <c r="F16" s="40" t="s">
        <v>68</v>
      </c>
      <c r="G16" s="41">
        <v>1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 ht="180">
      <c r="A17" s="37" t="s">
        <v>58</v>
      </c>
      <c r="B17" s="44"/>
      <c r="C17" s="45"/>
      <c r="D17" s="45"/>
      <c r="E17" s="39" t="s">
        <v>69</v>
      </c>
      <c r="F17" s="45"/>
      <c r="G17" s="45"/>
      <c r="H17" s="45"/>
      <c r="I17" s="45"/>
      <c r="J17" s="46"/>
    </row>
    <row r="18">
      <c r="A18" s="37" t="s">
        <v>53</v>
      </c>
      <c r="B18" s="37">
        <v>5</v>
      </c>
      <c r="C18" s="38" t="s">
        <v>70</v>
      </c>
      <c r="D18" s="37" t="s">
        <v>55</v>
      </c>
      <c r="E18" s="39" t="s">
        <v>71</v>
      </c>
      <c r="F18" s="40" t="s">
        <v>57</v>
      </c>
      <c r="G18" s="41">
        <v>1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>
      <c r="A19" s="37" t="s">
        <v>58</v>
      </c>
      <c r="B19" s="44"/>
      <c r="C19" s="45"/>
      <c r="D19" s="45"/>
      <c r="E19" s="47" t="s">
        <v>55</v>
      </c>
      <c r="F19" s="45"/>
      <c r="G19" s="45"/>
      <c r="H19" s="45"/>
      <c r="I19" s="45"/>
      <c r="J19" s="46"/>
    </row>
    <row r="20">
      <c r="A20" s="37" t="s">
        <v>53</v>
      </c>
      <c r="B20" s="37">
        <v>6</v>
      </c>
      <c r="C20" s="38" t="s">
        <v>72</v>
      </c>
      <c r="D20" s="37" t="s">
        <v>55</v>
      </c>
      <c r="E20" s="39" t="s">
        <v>73</v>
      </c>
      <c r="F20" s="40" t="s">
        <v>57</v>
      </c>
      <c r="G20" s="41">
        <v>1</v>
      </c>
      <c r="H20" s="42">
        <v>0</v>
      </c>
      <c r="I20" s="42">
        <f>ROUND(G20*H20,P4)</f>
        <v>0</v>
      </c>
      <c r="J20" s="37"/>
      <c r="O20" s="43">
        <f>I20*0.21</f>
        <v>0</v>
      </c>
      <c r="P20">
        <v>3</v>
      </c>
    </row>
    <row r="21">
      <c r="A21" s="37" t="s">
        <v>58</v>
      </c>
      <c r="B21" s="44"/>
      <c r="C21" s="45"/>
      <c r="D21" s="45"/>
      <c r="E21" s="47" t="s">
        <v>55</v>
      </c>
      <c r="F21" s="45"/>
      <c r="G21" s="45"/>
      <c r="H21" s="45"/>
      <c r="I21" s="45"/>
      <c r="J21" s="46"/>
    </row>
    <row r="22">
      <c r="A22" s="37" t="s">
        <v>53</v>
      </c>
      <c r="B22" s="37">
        <v>7</v>
      </c>
      <c r="C22" s="38" t="s">
        <v>74</v>
      </c>
      <c r="D22" s="37" t="s">
        <v>55</v>
      </c>
      <c r="E22" s="39" t="s">
        <v>75</v>
      </c>
      <c r="F22" s="40" t="s">
        <v>57</v>
      </c>
      <c r="G22" s="41">
        <v>1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58</v>
      </c>
      <c r="B23" s="44"/>
      <c r="C23" s="45"/>
      <c r="D23" s="45"/>
      <c r="E23" s="47" t="s">
        <v>55</v>
      </c>
      <c r="F23" s="45"/>
      <c r="G23" s="45"/>
      <c r="H23" s="45"/>
      <c r="I23" s="45"/>
      <c r="J23" s="46"/>
    </row>
    <row r="24">
      <c r="A24" s="37" t="s">
        <v>53</v>
      </c>
      <c r="B24" s="37">
        <v>8</v>
      </c>
      <c r="C24" s="38" t="s">
        <v>76</v>
      </c>
      <c r="D24" s="37" t="s">
        <v>55</v>
      </c>
      <c r="E24" s="39" t="s">
        <v>77</v>
      </c>
      <c r="F24" s="40" t="s">
        <v>57</v>
      </c>
      <c r="G24" s="41">
        <v>1</v>
      </c>
      <c r="H24" s="42">
        <v>0</v>
      </c>
      <c r="I24" s="42">
        <f>ROUND(G24*H24,P4)</f>
        <v>0</v>
      </c>
      <c r="J24" s="37"/>
      <c r="O24" s="43">
        <f>I24*0.21</f>
        <v>0</v>
      </c>
      <c r="P24">
        <v>3</v>
      </c>
    </row>
    <row r="25">
      <c r="A25" s="37" t="s">
        <v>58</v>
      </c>
      <c r="B25" s="44"/>
      <c r="C25" s="45"/>
      <c r="D25" s="45"/>
      <c r="E25" s="47" t="s">
        <v>55</v>
      </c>
      <c r="F25" s="45"/>
      <c r="G25" s="45"/>
      <c r="H25" s="45"/>
      <c r="I25" s="45"/>
      <c r="J25" s="46"/>
    </row>
    <row r="26">
      <c r="A26" s="37" t="s">
        <v>53</v>
      </c>
      <c r="B26" s="37">
        <v>9</v>
      </c>
      <c r="C26" s="38" t="s">
        <v>78</v>
      </c>
      <c r="D26" s="37"/>
      <c r="E26" s="39" t="s">
        <v>79</v>
      </c>
      <c r="F26" s="40" t="s">
        <v>57</v>
      </c>
      <c r="G26" s="41">
        <v>1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58</v>
      </c>
      <c r="B27" s="44"/>
      <c r="C27" s="45"/>
      <c r="D27" s="45"/>
      <c r="E27" s="39" t="s">
        <v>80</v>
      </c>
      <c r="F27" s="45"/>
      <c r="G27" s="45"/>
      <c r="H27" s="45"/>
      <c r="I27" s="45"/>
      <c r="J27" s="46"/>
    </row>
    <row r="28">
      <c r="A28" s="37" t="s">
        <v>53</v>
      </c>
      <c r="B28" s="37">
        <v>10</v>
      </c>
      <c r="C28" s="38" t="s">
        <v>81</v>
      </c>
      <c r="D28" s="37" t="s">
        <v>55</v>
      </c>
      <c r="E28" s="39" t="s">
        <v>82</v>
      </c>
      <c r="F28" s="40" t="s">
        <v>68</v>
      </c>
      <c r="G28" s="41">
        <v>2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 ht="30">
      <c r="A29" s="37" t="s">
        <v>58</v>
      </c>
      <c r="B29" s="48"/>
      <c r="C29" s="49"/>
      <c r="D29" s="49"/>
      <c r="E29" s="39" t="s">
        <v>83</v>
      </c>
      <c r="F29" s="49"/>
      <c r="G29" s="49"/>
      <c r="H29" s="49"/>
      <c r="I29" s="49"/>
      <c r="J29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84</v>
      </c>
      <c r="I3" s="25">
        <f>SUMIFS(I9:I159,A9:A159,"SD")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14</v>
      </c>
      <c r="D4" s="22"/>
      <c r="E4" s="23" t="s">
        <v>15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84</v>
      </c>
      <c r="D5" s="22"/>
      <c r="E5" s="23" t="s">
        <v>15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51</v>
      </c>
      <c r="D9" s="34"/>
      <c r="E9" s="31" t="s">
        <v>52</v>
      </c>
      <c r="F9" s="34"/>
      <c r="G9" s="34"/>
      <c r="H9" s="34"/>
      <c r="I9" s="35">
        <f>SUMIFS(I10:I26,A10:A26,"P")</f>
        <v>0</v>
      </c>
      <c r="J9" s="36"/>
    </row>
    <row r="10">
      <c r="A10" s="37" t="s">
        <v>53</v>
      </c>
      <c r="B10" s="37">
        <v>1</v>
      </c>
      <c r="C10" s="38" t="s">
        <v>85</v>
      </c>
      <c r="D10" s="37" t="s">
        <v>55</v>
      </c>
      <c r="E10" s="39" t="s">
        <v>86</v>
      </c>
      <c r="F10" s="40" t="s">
        <v>87</v>
      </c>
      <c r="G10" s="41">
        <v>52.299999999999997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58</v>
      </c>
      <c r="B11" s="44"/>
      <c r="C11" s="45"/>
      <c r="D11" s="45"/>
      <c r="E11" s="47" t="s">
        <v>55</v>
      </c>
      <c r="F11" s="45"/>
      <c r="G11" s="45"/>
      <c r="H11" s="45"/>
      <c r="I11" s="45"/>
      <c r="J11" s="46"/>
    </row>
    <row r="12">
      <c r="A12" s="37" t="s">
        <v>88</v>
      </c>
      <c r="B12" s="44"/>
      <c r="C12" s="45"/>
      <c r="D12" s="45"/>
      <c r="E12" s="51" t="s">
        <v>89</v>
      </c>
      <c r="F12" s="45"/>
      <c r="G12" s="45"/>
      <c r="H12" s="45"/>
      <c r="I12" s="45"/>
      <c r="J12" s="46"/>
    </row>
    <row r="13">
      <c r="A13" s="37" t="s">
        <v>53</v>
      </c>
      <c r="B13" s="37">
        <v>2</v>
      </c>
      <c r="C13" s="38" t="s">
        <v>90</v>
      </c>
      <c r="D13" s="37" t="s">
        <v>55</v>
      </c>
      <c r="E13" s="39" t="s">
        <v>91</v>
      </c>
      <c r="F13" s="40" t="s">
        <v>87</v>
      </c>
      <c r="G13" s="41">
        <v>18.449999999999999</v>
      </c>
      <c r="H13" s="42">
        <v>0</v>
      </c>
      <c r="I13" s="42">
        <f>ROUND(G13*H13,P4)</f>
        <v>0</v>
      </c>
      <c r="J13" s="37"/>
      <c r="O13" s="43">
        <f>I13*0.21</f>
        <v>0</v>
      </c>
      <c r="P13">
        <v>3</v>
      </c>
    </row>
    <row r="14">
      <c r="A14" s="37" t="s">
        <v>58</v>
      </c>
      <c r="B14" s="44"/>
      <c r="C14" s="45"/>
      <c r="D14" s="45"/>
      <c r="E14" s="47" t="s">
        <v>55</v>
      </c>
      <c r="F14" s="45"/>
      <c r="G14" s="45"/>
      <c r="H14" s="45"/>
      <c r="I14" s="45"/>
      <c r="J14" s="46"/>
    </row>
    <row r="15">
      <c r="A15" s="37" t="s">
        <v>88</v>
      </c>
      <c r="B15" s="44"/>
      <c r="C15" s="45"/>
      <c r="D15" s="45"/>
      <c r="E15" s="51" t="s">
        <v>92</v>
      </c>
      <c r="F15" s="45"/>
      <c r="G15" s="45"/>
      <c r="H15" s="45"/>
      <c r="I15" s="45"/>
      <c r="J15" s="46"/>
    </row>
    <row r="16">
      <c r="A16" s="37" t="s">
        <v>53</v>
      </c>
      <c r="B16" s="37">
        <v>3</v>
      </c>
      <c r="C16" s="38" t="s">
        <v>93</v>
      </c>
      <c r="D16" s="37" t="s">
        <v>55</v>
      </c>
      <c r="E16" s="39" t="s">
        <v>91</v>
      </c>
      <c r="F16" s="40" t="s">
        <v>94</v>
      </c>
      <c r="G16" s="41">
        <v>77.995000000000005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58</v>
      </c>
      <c r="B17" s="44"/>
      <c r="C17" s="45"/>
      <c r="D17" s="45"/>
      <c r="E17" s="39" t="s">
        <v>95</v>
      </c>
      <c r="F17" s="45"/>
      <c r="G17" s="45"/>
      <c r="H17" s="45"/>
      <c r="I17" s="45"/>
      <c r="J17" s="46"/>
    </row>
    <row r="18">
      <c r="A18" s="37" t="s">
        <v>88</v>
      </c>
      <c r="B18" s="44"/>
      <c r="C18" s="45"/>
      <c r="D18" s="45"/>
      <c r="E18" s="51" t="s">
        <v>96</v>
      </c>
      <c r="F18" s="45"/>
      <c r="G18" s="45"/>
      <c r="H18" s="45"/>
      <c r="I18" s="45"/>
      <c r="J18" s="46"/>
    </row>
    <row r="19">
      <c r="A19" s="37" t="s">
        <v>53</v>
      </c>
      <c r="B19" s="37">
        <v>4</v>
      </c>
      <c r="C19" s="38" t="s">
        <v>97</v>
      </c>
      <c r="D19" s="37" t="s">
        <v>55</v>
      </c>
      <c r="E19" s="39" t="s">
        <v>91</v>
      </c>
      <c r="F19" s="40" t="s">
        <v>94</v>
      </c>
      <c r="G19" s="41">
        <v>35.244</v>
      </c>
      <c r="H19" s="42">
        <v>0</v>
      </c>
      <c r="I19" s="42">
        <f>ROUND(G19*H19,P4)</f>
        <v>0</v>
      </c>
      <c r="J19" s="37"/>
      <c r="O19" s="43">
        <f>I19*0.21</f>
        <v>0</v>
      </c>
      <c r="P19">
        <v>3</v>
      </c>
    </row>
    <row r="20">
      <c r="A20" s="37" t="s">
        <v>58</v>
      </c>
      <c r="B20" s="44"/>
      <c r="C20" s="45"/>
      <c r="D20" s="45"/>
      <c r="E20" s="39" t="s">
        <v>98</v>
      </c>
      <c r="F20" s="45"/>
      <c r="G20" s="45"/>
      <c r="H20" s="45"/>
      <c r="I20" s="45"/>
      <c r="J20" s="46"/>
    </row>
    <row r="21">
      <c r="A21" s="37" t="s">
        <v>88</v>
      </c>
      <c r="B21" s="44"/>
      <c r="C21" s="45"/>
      <c r="D21" s="45"/>
      <c r="E21" s="51" t="s">
        <v>99</v>
      </c>
      <c r="F21" s="45"/>
      <c r="G21" s="45"/>
      <c r="H21" s="45"/>
      <c r="I21" s="45"/>
      <c r="J21" s="46"/>
    </row>
    <row r="22">
      <c r="A22" s="37" t="s">
        <v>88</v>
      </c>
      <c r="B22" s="44"/>
      <c r="C22" s="45"/>
      <c r="D22" s="45"/>
      <c r="E22" s="51" t="s">
        <v>100</v>
      </c>
      <c r="F22" s="45"/>
      <c r="G22" s="45"/>
      <c r="H22" s="45"/>
      <c r="I22" s="45"/>
      <c r="J22" s="46"/>
    </row>
    <row r="23">
      <c r="A23" s="37" t="s">
        <v>88</v>
      </c>
      <c r="B23" s="44"/>
      <c r="C23" s="45"/>
      <c r="D23" s="45"/>
      <c r="E23" s="51" t="s">
        <v>101</v>
      </c>
      <c r="F23" s="45"/>
      <c r="G23" s="45"/>
      <c r="H23" s="45"/>
      <c r="I23" s="45"/>
      <c r="J23" s="46"/>
    </row>
    <row r="24">
      <c r="A24" s="37" t="s">
        <v>53</v>
      </c>
      <c r="B24" s="37">
        <v>5</v>
      </c>
      <c r="C24" s="38" t="s">
        <v>102</v>
      </c>
      <c r="D24" s="37" t="s">
        <v>55</v>
      </c>
      <c r="E24" s="39" t="s">
        <v>91</v>
      </c>
      <c r="F24" s="40" t="s">
        <v>94</v>
      </c>
      <c r="G24" s="41">
        <v>15.5</v>
      </c>
      <c r="H24" s="42">
        <v>0</v>
      </c>
      <c r="I24" s="42">
        <f>ROUND(G24*H24,P4)</f>
        <v>0</v>
      </c>
      <c r="J24" s="37"/>
      <c r="O24" s="43">
        <f>I24*0.21</f>
        <v>0</v>
      </c>
      <c r="P24">
        <v>3</v>
      </c>
    </row>
    <row r="25">
      <c r="A25" s="37" t="s">
        <v>58</v>
      </c>
      <c r="B25" s="44"/>
      <c r="C25" s="45"/>
      <c r="D25" s="45"/>
      <c r="E25" s="39" t="s">
        <v>103</v>
      </c>
      <c r="F25" s="45"/>
      <c r="G25" s="45"/>
      <c r="H25" s="45"/>
      <c r="I25" s="45"/>
      <c r="J25" s="46"/>
    </row>
    <row r="26">
      <c r="A26" s="37" t="s">
        <v>88</v>
      </c>
      <c r="B26" s="44"/>
      <c r="C26" s="45"/>
      <c r="D26" s="45"/>
      <c r="E26" s="51" t="s">
        <v>104</v>
      </c>
      <c r="F26" s="45"/>
      <c r="G26" s="45"/>
      <c r="H26" s="45"/>
      <c r="I26" s="45"/>
      <c r="J26" s="46"/>
    </row>
    <row r="27">
      <c r="A27" s="31" t="s">
        <v>50</v>
      </c>
      <c r="B27" s="32"/>
      <c r="C27" s="33" t="s">
        <v>105</v>
      </c>
      <c r="D27" s="34"/>
      <c r="E27" s="31" t="s">
        <v>106</v>
      </c>
      <c r="F27" s="34"/>
      <c r="G27" s="34"/>
      <c r="H27" s="34"/>
      <c r="I27" s="35">
        <f>SUMIFS(I28:I77,A28:A77,"P")</f>
        <v>0</v>
      </c>
      <c r="J27" s="36"/>
    </row>
    <row r="28">
      <c r="A28" s="37" t="s">
        <v>53</v>
      </c>
      <c r="B28" s="37">
        <v>6</v>
      </c>
      <c r="C28" s="38" t="s">
        <v>107</v>
      </c>
      <c r="D28" s="37" t="s">
        <v>55</v>
      </c>
      <c r="E28" s="39" t="s">
        <v>108</v>
      </c>
      <c r="F28" s="40" t="s">
        <v>109</v>
      </c>
      <c r="G28" s="41">
        <v>36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58</v>
      </c>
      <c r="B29" s="44"/>
      <c r="C29" s="45"/>
      <c r="D29" s="45"/>
      <c r="E29" s="47" t="s">
        <v>55</v>
      </c>
      <c r="F29" s="45"/>
      <c r="G29" s="45"/>
      <c r="H29" s="45"/>
      <c r="I29" s="45"/>
      <c r="J29" s="46"/>
    </row>
    <row r="30">
      <c r="A30" s="37" t="s">
        <v>88</v>
      </c>
      <c r="B30" s="44"/>
      <c r="C30" s="45"/>
      <c r="D30" s="45"/>
      <c r="E30" s="51" t="s">
        <v>110</v>
      </c>
      <c r="F30" s="45"/>
      <c r="G30" s="45"/>
      <c r="H30" s="45"/>
      <c r="I30" s="45"/>
      <c r="J30" s="46"/>
    </row>
    <row r="31">
      <c r="A31" s="37" t="s">
        <v>53</v>
      </c>
      <c r="B31" s="37">
        <v>7</v>
      </c>
      <c r="C31" s="38" t="s">
        <v>111</v>
      </c>
      <c r="D31" s="37" t="s">
        <v>55</v>
      </c>
      <c r="E31" s="39" t="s">
        <v>112</v>
      </c>
      <c r="F31" s="40" t="s">
        <v>109</v>
      </c>
      <c r="G31" s="41">
        <v>116</v>
      </c>
      <c r="H31" s="42">
        <v>0</v>
      </c>
      <c r="I31" s="42">
        <f>ROUND(G31*H31,P4)</f>
        <v>0</v>
      </c>
      <c r="J31" s="37"/>
      <c r="O31" s="43">
        <f>I31*0.21</f>
        <v>0</v>
      </c>
      <c r="P31">
        <v>3</v>
      </c>
    </row>
    <row r="32">
      <c r="A32" s="37" t="s">
        <v>58</v>
      </c>
      <c r="B32" s="44"/>
      <c r="C32" s="45"/>
      <c r="D32" s="45"/>
      <c r="E32" s="47" t="s">
        <v>55</v>
      </c>
      <c r="F32" s="45"/>
      <c r="G32" s="45"/>
      <c r="H32" s="45"/>
      <c r="I32" s="45"/>
      <c r="J32" s="46"/>
    </row>
    <row r="33">
      <c r="A33" s="37" t="s">
        <v>88</v>
      </c>
      <c r="B33" s="44"/>
      <c r="C33" s="45"/>
      <c r="D33" s="45"/>
      <c r="E33" s="51" t="s">
        <v>113</v>
      </c>
      <c r="F33" s="45"/>
      <c r="G33" s="45"/>
      <c r="H33" s="45"/>
      <c r="I33" s="45"/>
      <c r="J33" s="46"/>
    </row>
    <row r="34">
      <c r="A34" s="37" t="s">
        <v>88</v>
      </c>
      <c r="B34" s="44"/>
      <c r="C34" s="45"/>
      <c r="D34" s="45"/>
      <c r="E34" s="51" t="s">
        <v>114</v>
      </c>
      <c r="F34" s="45"/>
      <c r="G34" s="45"/>
      <c r="H34" s="45"/>
      <c r="I34" s="45"/>
      <c r="J34" s="46"/>
    </row>
    <row r="35">
      <c r="A35" s="37" t="s">
        <v>88</v>
      </c>
      <c r="B35" s="44"/>
      <c r="C35" s="45"/>
      <c r="D35" s="45"/>
      <c r="E35" s="51" t="s">
        <v>115</v>
      </c>
      <c r="F35" s="45"/>
      <c r="G35" s="45"/>
      <c r="H35" s="45"/>
      <c r="I35" s="45"/>
      <c r="J35" s="46"/>
    </row>
    <row r="36">
      <c r="A36" s="37" t="s">
        <v>53</v>
      </c>
      <c r="B36" s="37">
        <v>8</v>
      </c>
      <c r="C36" s="38" t="s">
        <v>116</v>
      </c>
      <c r="D36" s="37" t="s">
        <v>55</v>
      </c>
      <c r="E36" s="39" t="s">
        <v>117</v>
      </c>
      <c r="F36" s="40" t="s">
        <v>87</v>
      </c>
      <c r="G36" s="41">
        <v>6.2000000000000002</v>
      </c>
      <c r="H36" s="42">
        <v>0</v>
      </c>
      <c r="I36" s="42">
        <f>ROUND(G36*H36,P4)</f>
        <v>0</v>
      </c>
      <c r="J36" s="37"/>
      <c r="O36" s="43">
        <f>I36*0.21</f>
        <v>0</v>
      </c>
      <c r="P36">
        <v>3</v>
      </c>
    </row>
    <row r="37">
      <c r="A37" s="37" t="s">
        <v>58</v>
      </c>
      <c r="B37" s="44"/>
      <c r="C37" s="45"/>
      <c r="D37" s="45"/>
      <c r="E37" s="47" t="s">
        <v>55</v>
      </c>
      <c r="F37" s="45"/>
      <c r="G37" s="45"/>
      <c r="H37" s="45"/>
      <c r="I37" s="45"/>
      <c r="J37" s="46"/>
    </row>
    <row r="38">
      <c r="A38" s="37" t="s">
        <v>88</v>
      </c>
      <c r="B38" s="44"/>
      <c r="C38" s="45"/>
      <c r="D38" s="45"/>
      <c r="E38" s="51" t="s">
        <v>118</v>
      </c>
      <c r="F38" s="45"/>
      <c r="G38" s="45"/>
      <c r="H38" s="45"/>
      <c r="I38" s="45"/>
      <c r="J38" s="46"/>
    </row>
    <row r="39">
      <c r="A39" s="37" t="s">
        <v>53</v>
      </c>
      <c r="B39" s="37">
        <v>9</v>
      </c>
      <c r="C39" s="38" t="s">
        <v>119</v>
      </c>
      <c r="D39" s="37" t="s">
        <v>55</v>
      </c>
      <c r="E39" s="39" t="s">
        <v>120</v>
      </c>
      <c r="F39" s="40" t="s">
        <v>87</v>
      </c>
      <c r="G39" s="41">
        <v>3.1200000000000001</v>
      </c>
      <c r="H39" s="42">
        <v>0</v>
      </c>
      <c r="I39" s="42">
        <f>ROUND(G39*H39,P4)</f>
        <v>0</v>
      </c>
      <c r="J39" s="37"/>
      <c r="O39" s="43">
        <f>I39*0.21</f>
        <v>0</v>
      </c>
      <c r="P39">
        <v>3</v>
      </c>
    </row>
    <row r="40">
      <c r="A40" s="37" t="s">
        <v>58</v>
      </c>
      <c r="B40" s="44"/>
      <c r="C40" s="45"/>
      <c r="D40" s="45"/>
      <c r="E40" s="39" t="s">
        <v>121</v>
      </c>
      <c r="F40" s="45"/>
      <c r="G40" s="45"/>
      <c r="H40" s="45"/>
      <c r="I40" s="45"/>
      <c r="J40" s="46"/>
    </row>
    <row r="41">
      <c r="A41" s="37" t="s">
        <v>88</v>
      </c>
      <c r="B41" s="44"/>
      <c r="C41" s="45"/>
      <c r="D41" s="45"/>
      <c r="E41" s="51" t="s">
        <v>122</v>
      </c>
      <c r="F41" s="45"/>
      <c r="G41" s="45"/>
      <c r="H41" s="45"/>
      <c r="I41" s="45"/>
      <c r="J41" s="46"/>
    </row>
    <row r="42">
      <c r="A42" s="37" t="s">
        <v>53</v>
      </c>
      <c r="B42" s="37">
        <v>10</v>
      </c>
      <c r="C42" s="38" t="s">
        <v>123</v>
      </c>
      <c r="D42" s="37" t="s">
        <v>55</v>
      </c>
      <c r="E42" s="39" t="s">
        <v>124</v>
      </c>
      <c r="F42" s="40" t="s">
        <v>87</v>
      </c>
      <c r="G42" s="41">
        <v>2.8199999999999998</v>
      </c>
      <c r="H42" s="42">
        <v>0</v>
      </c>
      <c r="I42" s="42">
        <f>ROUND(G42*H42,P4)</f>
        <v>0</v>
      </c>
      <c r="J42" s="37"/>
      <c r="O42" s="43">
        <f>I42*0.21</f>
        <v>0</v>
      </c>
      <c r="P42">
        <v>3</v>
      </c>
    </row>
    <row r="43">
      <c r="A43" s="37" t="s">
        <v>58</v>
      </c>
      <c r="B43" s="44"/>
      <c r="C43" s="45"/>
      <c r="D43" s="45"/>
      <c r="E43" s="47" t="s">
        <v>55</v>
      </c>
      <c r="F43" s="45"/>
      <c r="G43" s="45"/>
      <c r="H43" s="45"/>
      <c r="I43" s="45"/>
      <c r="J43" s="46"/>
    </row>
    <row r="44">
      <c r="A44" s="37" t="s">
        <v>88</v>
      </c>
      <c r="B44" s="44"/>
      <c r="C44" s="45"/>
      <c r="D44" s="45"/>
      <c r="E44" s="51" t="s">
        <v>125</v>
      </c>
      <c r="F44" s="45"/>
      <c r="G44" s="45"/>
      <c r="H44" s="45"/>
      <c r="I44" s="45"/>
      <c r="J44" s="46"/>
    </row>
    <row r="45" ht="30">
      <c r="A45" s="37" t="s">
        <v>53</v>
      </c>
      <c r="B45" s="37">
        <v>11</v>
      </c>
      <c r="C45" s="38" t="s">
        <v>126</v>
      </c>
      <c r="D45" s="37" t="s">
        <v>55</v>
      </c>
      <c r="E45" s="39" t="s">
        <v>127</v>
      </c>
      <c r="F45" s="40" t="s">
        <v>87</v>
      </c>
      <c r="G45" s="41">
        <v>41.049999999999997</v>
      </c>
      <c r="H45" s="42">
        <v>0</v>
      </c>
      <c r="I45" s="42">
        <f>ROUND(G45*H45,P4)</f>
        <v>0</v>
      </c>
      <c r="J45" s="37"/>
      <c r="O45" s="43">
        <f>I45*0.21</f>
        <v>0</v>
      </c>
      <c r="P45">
        <v>3</v>
      </c>
    </row>
    <row r="46">
      <c r="A46" s="37" t="s">
        <v>58</v>
      </c>
      <c r="B46" s="44"/>
      <c r="C46" s="45"/>
      <c r="D46" s="45"/>
      <c r="E46" s="47" t="s">
        <v>55</v>
      </c>
      <c r="F46" s="45"/>
      <c r="G46" s="45"/>
      <c r="H46" s="45"/>
      <c r="I46" s="45"/>
      <c r="J46" s="46"/>
    </row>
    <row r="47" ht="30">
      <c r="A47" s="37" t="s">
        <v>88</v>
      </c>
      <c r="B47" s="44"/>
      <c r="C47" s="45"/>
      <c r="D47" s="45"/>
      <c r="E47" s="51" t="s">
        <v>128</v>
      </c>
      <c r="F47" s="45"/>
      <c r="G47" s="45"/>
      <c r="H47" s="45"/>
      <c r="I47" s="45"/>
      <c r="J47" s="46"/>
    </row>
    <row r="48">
      <c r="A48" s="37" t="s">
        <v>53</v>
      </c>
      <c r="B48" s="37">
        <v>12</v>
      </c>
      <c r="C48" s="38" t="s">
        <v>129</v>
      </c>
      <c r="D48" s="37" t="s">
        <v>55</v>
      </c>
      <c r="E48" s="39" t="s">
        <v>130</v>
      </c>
      <c r="F48" s="40" t="s">
        <v>131</v>
      </c>
      <c r="G48" s="41">
        <v>300</v>
      </c>
      <c r="H48" s="42">
        <v>0</v>
      </c>
      <c r="I48" s="42">
        <f>ROUND(G48*H48,P4)</f>
        <v>0</v>
      </c>
      <c r="J48" s="37"/>
      <c r="O48" s="43">
        <f>I48*0.21</f>
        <v>0</v>
      </c>
      <c r="P48">
        <v>3</v>
      </c>
    </row>
    <row r="49">
      <c r="A49" s="37" t="s">
        <v>58</v>
      </c>
      <c r="B49" s="44"/>
      <c r="C49" s="45"/>
      <c r="D49" s="45"/>
      <c r="E49" s="47" t="s">
        <v>55</v>
      </c>
      <c r="F49" s="45"/>
      <c r="G49" s="45"/>
      <c r="H49" s="45"/>
      <c r="I49" s="45"/>
      <c r="J49" s="46"/>
    </row>
    <row r="50">
      <c r="A50" s="37" t="s">
        <v>88</v>
      </c>
      <c r="B50" s="44"/>
      <c r="C50" s="45"/>
      <c r="D50" s="45"/>
      <c r="E50" s="51" t="s">
        <v>132</v>
      </c>
      <c r="F50" s="45"/>
      <c r="G50" s="45"/>
      <c r="H50" s="45"/>
      <c r="I50" s="45"/>
      <c r="J50" s="46"/>
    </row>
    <row r="51" ht="30">
      <c r="A51" s="37" t="s">
        <v>53</v>
      </c>
      <c r="B51" s="37">
        <v>13</v>
      </c>
      <c r="C51" s="38" t="s">
        <v>133</v>
      </c>
      <c r="D51" s="37" t="s">
        <v>55</v>
      </c>
      <c r="E51" s="39" t="s">
        <v>134</v>
      </c>
      <c r="F51" s="40" t="s">
        <v>87</v>
      </c>
      <c r="G51" s="41">
        <v>77.510000000000005</v>
      </c>
      <c r="H51" s="42">
        <v>0</v>
      </c>
      <c r="I51" s="42">
        <f>ROUND(G51*H51,P4)</f>
        <v>0</v>
      </c>
      <c r="J51" s="37"/>
      <c r="O51" s="43">
        <f>I51*0.21</f>
        <v>0</v>
      </c>
      <c r="P51">
        <v>3</v>
      </c>
    </row>
    <row r="52">
      <c r="A52" s="37" t="s">
        <v>58</v>
      </c>
      <c r="B52" s="44"/>
      <c r="C52" s="45"/>
      <c r="D52" s="45"/>
      <c r="E52" s="39" t="s">
        <v>135</v>
      </c>
      <c r="F52" s="45"/>
      <c r="G52" s="45"/>
      <c r="H52" s="45"/>
      <c r="I52" s="45"/>
      <c r="J52" s="46"/>
    </row>
    <row r="53" ht="45">
      <c r="A53" s="37" t="s">
        <v>88</v>
      </c>
      <c r="B53" s="44"/>
      <c r="C53" s="45"/>
      <c r="D53" s="45"/>
      <c r="E53" s="51" t="s">
        <v>136</v>
      </c>
      <c r="F53" s="45"/>
      <c r="G53" s="45"/>
      <c r="H53" s="45"/>
      <c r="I53" s="45"/>
      <c r="J53" s="46"/>
    </row>
    <row r="54">
      <c r="A54" s="37" t="s">
        <v>53</v>
      </c>
      <c r="B54" s="37">
        <v>14</v>
      </c>
      <c r="C54" s="38" t="s">
        <v>137</v>
      </c>
      <c r="D54" s="37" t="s">
        <v>55</v>
      </c>
      <c r="E54" s="39" t="s">
        <v>138</v>
      </c>
      <c r="F54" s="40" t="s">
        <v>131</v>
      </c>
      <c r="G54" s="41">
        <v>225</v>
      </c>
      <c r="H54" s="42">
        <v>0</v>
      </c>
      <c r="I54" s="42">
        <f>ROUND(G54*H54,P4)</f>
        <v>0</v>
      </c>
      <c r="J54" s="37"/>
      <c r="O54" s="43">
        <f>I54*0.21</f>
        <v>0</v>
      </c>
      <c r="P54">
        <v>3</v>
      </c>
    </row>
    <row r="55">
      <c r="A55" s="37" t="s">
        <v>58</v>
      </c>
      <c r="B55" s="44"/>
      <c r="C55" s="45"/>
      <c r="D55" s="45"/>
      <c r="E55" s="47" t="s">
        <v>55</v>
      </c>
      <c r="F55" s="45"/>
      <c r="G55" s="45"/>
      <c r="H55" s="45"/>
      <c r="I55" s="45"/>
      <c r="J55" s="46"/>
    </row>
    <row r="56">
      <c r="A56" s="37" t="s">
        <v>88</v>
      </c>
      <c r="B56" s="44"/>
      <c r="C56" s="45"/>
      <c r="D56" s="45"/>
      <c r="E56" s="51" t="s">
        <v>139</v>
      </c>
      <c r="F56" s="45"/>
      <c r="G56" s="45"/>
      <c r="H56" s="45"/>
      <c r="I56" s="45"/>
      <c r="J56" s="46"/>
    </row>
    <row r="57">
      <c r="A57" s="37" t="s">
        <v>53</v>
      </c>
      <c r="B57" s="37">
        <v>15</v>
      </c>
      <c r="C57" s="38" t="s">
        <v>140</v>
      </c>
      <c r="D57" s="37" t="s">
        <v>55</v>
      </c>
      <c r="E57" s="39" t="s">
        <v>141</v>
      </c>
      <c r="F57" s="40" t="s">
        <v>87</v>
      </c>
      <c r="G57" s="41">
        <v>62.299999999999997</v>
      </c>
      <c r="H57" s="42">
        <v>0</v>
      </c>
      <c r="I57" s="42">
        <f>ROUND(G57*H57,P4)</f>
        <v>0</v>
      </c>
      <c r="J57" s="37"/>
      <c r="O57" s="43">
        <f>I57*0.21</f>
        <v>0</v>
      </c>
      <c r="P57">
        <v>3</v>
      </c>
    </row>
    <row r="58">
      <c r="A58" s="37" t="s">
        <v>58</v>
      </c>
      <c r="B58" s="44"/>
      <c r="C58" s="45"/>
      <c r="D58" s="45"/>
      <c r="E58" s="47" t="s">
        <v>55</v>
      </c>
      <c r="F58" s="45"/>
      <c r="G58" s="45"/>
      <c r="H58" s="45"/>
      <c r="I58" s="45"/>
      <c r="J58" s="46"/>
    </row>
    <row r="59">
      <c r="A59" s="37" t="s">
        <v>88</v>
      </c>
      <c r="B59" s="44"/>
      <c r="C59" s="45"/>
      <c r="D59" s="45"/>
      <c r="E59" s="51" t="s">
        <v>142</v>
      </c>
      <c r="F59" s="45"/>
      <c r="G59" s="45"/>
      <c r="H59" s="45"/>
      <c r="I59" s="45"/>
      <c r="J59" s="46"/>
    </row>
    <row r="60">
      <c r="A60" s="37" t="s">
        <v>53</v>
      </c>
      <c r="B60" s="37">
        <v>16</v>
      </c>
      <c r="C60" s="38" t="s">
        <v>143</v>
      </c>
      <c r="D60" s="37" t="s">
        <v>55</v>
      </c>
      <c r="E60" s="39" t="s">
        <v>144</v>
      </c>
      <c r="F60" s="40" t="s">
        <v>87</v>
      </c>
      <c r="G60" s="41">
        <v>62.299999999999997</v>
      </c>
      <c r="H60" s="42">
        <v>0</v>
      </c>
      <c r="I60" s="42">
        <f>ROUND(G60*H60,P4)</f>
        <v>0</v>
      </c>
      <c r="J60" s="37"/>
      <c r="O60" s="43">
        <f>I60*0.21</f>
        <v>0</v>
      </c>
      <c r="P60">
        <v>3</v>
      </c>
    </row>
    <row r="61">
      <c r="A61" s="37" t="s">
        <v>58</v>
      </c>
      <c r="B61" s="44"/>
      <c r="C61" s="45"/>
      <c r="D61" s="45"/>
      <c r="E61" s="47" t="s">
        <v>55</v>
      </c>
      <c r="F61" s="45"/>
      <c r="G61" s="45"/>
      <c r="H61" s="45"/>
      <c r="I61" s="45"/>
      <c r="J61" s="46"/>
    </row>
    <row r="62">
      <c r="A62" s="37" t="s">
        <v>88</v>
      </c>
      <c r="B62" s="44"/>
      <c r="C62" s="45"/>
      <c r="D62" s="45"/>
      <c r="E62" s="51" t="s">
        <v>145</v>
      </c>
      <c r="F62" s="45"/>
      <c r="G62" s="45"/>
      <c r="H62" s="45"/>
      <c r="I62" s="45"/>
      <c r="J62" s="46"/>
    </row>
    <row r="63">
      <c r="A63" s="37" t="s">
        <v>53</v>
      </c>
      <c r="B63" s="37">
        <v>17</v>
      </c>
      <c r="C63" s="38" t="s">
        <v>143</v>
      </c>
      <c r="D63" s="37" t="s">
        <v>61</v>
      </c>
      <c r="E63" s="39" t="s">
        <v>144</v>
      </c>
      <c r="F63" s="40" t="s">
        <v>87</v>
      </c>
      <c r="G63" s="41">
        <v>10</v>
      </c>
      <c r="H63" s="42">
        <v>0</v>
      </c>
      <c r="I63" s="42">
        <f>ROUND(G63*H63,P4)</f>
        <v>0</v>
      </c>
      <c r="J63" s="37"/>
      <c r="O63" s="43">
        <f>I63*0.21</f>
        <v>0</v>
      </c>
      <c r="P63">
        <v>3</v>
      </c>
    </row>
    <row r="64">
      <c r="A64" s="37" t="s">
        <v>58</v>
      </c>
      <c r="B64" s="44"/>
      <c r="C64" s="45"/>
      <c r="D64" s="45"/>
      <c r="E64" s="47" t="s">
        <v>55</v>
      </c>
      <c r="F64" s="45"/>
      <c r="G64" s="45"/>
      <c r="H64" s="45"/>
      <c r="I64" s="45"/>
      <c r="J64" s="46"/>
    </row>
    <row r="65">
      <c r="A65" s="37" t="s">
        <v>88</v>
      </c>
      <c r="B65" s="44"/>
      <c r="C65" s="45"/>
      <c r="D65" s="45"/>
      <c r="E65" s="51" t="s">
        <v>146</v>
      </c>
      <c r="F65" s="45"/>
      <c r="G65" s="45"/>
      <c r="H65" s="45"/>
      <c r="I65" s="45"/>
      <c r="J65" s="46"/>
    </row>
    <row r="66">
      <c r="A66" s="37" t="s">
        <v>53</v>
      </c>
      <c r="B66" s="37">
        <v>18</v>
      </c>
      <c r="C66" s="38" t="s">
        <v>147</v>
      </c>
      <c r="D66" s="37" t="s">
        <v>55</v>
      </c>
      <c r="E66" s="39" t="s">
        <v>148</v>
      </c>
      <c r="F66" s="40" t="s">
        <v>87</v>
      </c>
      <c r="G66" s="41">
        <v>31</v>
      </c>
      <c r="H66" s="42">
        <v>0</v>
      </c>
      <c r="I66" s="42">
        <f>ROUND(G66*H66,P4)</f>
        <v>0</v>
      </c>
      <c r="J66" s="37"/>
      <c r="O66" s="43">
        <f>I66*0.21</f>
        <v>0</v>
      </c>
      <c r="P66">
        <v>3</v>
      </c>
    </row>
    <row r="67">
      <c r="A67" s="37" t="s">
        <v>58</v>
      </c>
      <c r="B67" s="44"/>
      <c r="C67" s="45"/>
      <c r="D67" s="45"/>
      <c r="E67" s="47" t="s">
        <v>55</v>
      </c>
      <c r="F67" s="45"/>
      <c r="G67" s="45"/>
      <c r="H67" s="45"/>
      <c r="I67" s="45"/>
      <c r="J67" s="46"/>
    </row>
    <row r="68">
      <c r="A68" s="37" t="s">
        <v>88</v>
      </c>
      <c r="B68" s="44"/>
      <c r="C68" s="45"/>
      <c r="D68" s="45"/>
      <c r="E68" s="51" t="s">
        <v>149</v>
      </c>
      <c r="F68" s="45"/>
      <c r="G68" s="45"/>
      <c r="H68" s="45"/>
      <c r="I68" s="45"/>
      <c r="J68" s="46"/>
    </row>
    <row r="69">
      <c r="A69" s="37" t="s">
        <v>53</v>
      </c>
      <c r="B69" s="37">
        <v>19</v>
      </c>
      <c r="C69" s="38" t="s">
        <v>150</v>
      </c>
      <c r="D69" s="37" t="s">
        <v>55</v>
      </c>
      <c r="E69" s="39" t="s">
        <v>151</v>
      </c>
      <c r="F69" s="40" t="s">
        <v>109</v>
      </c>
      <c r="G69" s="41">
        <v>371</v>
      </c>
      <c r="H69" s="42">
        <v>0</v>
      </c>
      <c r="I69" s="42">
        <f>ROUND(G69*H69,P4)</f>
        <v>0</v>
      </c>
      <c r="J69" s="37"/>
      <c r="O69" s="43">
        <f>I69*0.21</f>
        <v>0</v>
      </c>
      <c r="P69">
        <v>3</v>
      </c>
    </row>
    <row r="70">
      <c r="A70" s="37" t="s">
        <v>58</v>
      </c>
      <c r="B70" s="44"/>
      <c r="C70" s="45"/>
      <c r="D70" s="45"/>
      <c r="E70" s="47" t="s">
        <v>55</v>
      </c>
      <c r="F70" s="45"/>
      <c r="G70" s="45"/>
      <c r="H70" s="45"/>
      <c r="I70" s="45"/>
      <c r="J70" s="46"/>
    </row>
    <row r="71">
      <c r="A71" s="37" t="s">
        <v>88</v>
      </c>
      <c r="B71" s="44"/>
      <c r="C71" s="45"/>
      <c r="D71" s="45"/>
      <c r="E71" s="51" t="s">
        <v>152</v>
      </c>
      <c r="F71" s="45"/>
      <c r="G71" s="45"/>
      <c r="H71" s="45"/>
      <c r="I71" s="45"/>
      <c r="J71" s="46"/>
    </row>
    <row r="72">
      <c r="A72" s="37" t="s">
        <v>53</v>
      </c>
      <c r="B72" s="37">
        <v>20</v>
      </c>
      <c r="C72" s="38" t="s">
        <v>153</v>
      </c>
      <c r="D72" s="37" t="s">
        <v>55</v>
      </c>
      <c r="E72" s="39" t="s">
        <v>154</v>
      </c>
      <c r="F72" s="40" t="s">
        <v>87</v>
      </c>
      <c r="G72" s="41">
        <v>45</v>
      </c>
      <c r="H72" s="42">
        <v>0</v>
      </c>
      <c r="I72" s="42">
        <f>ROUND(G72*H72,P4)</f>
        <v>0</v>
      </c>
      <c r="J72" s="37"/>
      <c r="O72" s="43">
        <f>I72*0.21</f>
        <v>0</v>
      </c>
      <c r="P72">
        <v>3</v>
      </c>
    </row>
    <row r="73">
      <c r="A73" s="37" t="s">
        <v>58</v>
      </c>
      <c r="B73" s="44"/>
      <c r="C73" s="45"/>
      <c r="D73" s="45"/>
      <c r="E73" s="47" t="s">
        <v>55</v>
      </c>
      <c r="F73" s="45"/>
      <c r="G73" s="45"/>
      <c r="H73" s="45"/>
      <c r="I73" s="45"/>
      <c r="J73" s="46"/>
    </row>
    <row r="74">
      <c r="A74" s="37" t="s">
        <v>88</v>
      </c>
      <c r="B74" s="44"/>
      <c r="C74" s="45"/>
      <c r="D74" s="45"/>
      <c r="E74" s="51" t="s">
        <v>155</v>
      </c>
      <c r="F74" s="45"/>
      <c r="G74" s="45"/>
      <c r="H74" s="45"/>
      <c r="I74" s="45"/>
      <c r="J74" s="46"/>
    </row>
    <row r="75">
      <c r="A75" s="37" t="s">
        <v>53</v>
      </c>
      <c r="B75" s="37">
        <v>21</v>
      </c>
      <c r="C75" s="38" t="s">
        <v>156</v>
      </c>
      <c r="D75" s="37" t="s">
        <v>55</v>
      </c>
      <c r="E75" s="39" t="s">
        <v>157</v>
      </c>
      <c r="F75" s="40" t="s">
        <v>109</v>
      </c>
      <c r="G75" s="41">
        <v>300</v>
      </c>
      <c r="H75" s="42">
        <v>0</v>
      </c>
      <c r="I75" s="42">
        <f>ROUND(G75*H75,P4)</f>
        <v>0</v>
      </c>
      <c r="J75" s="37"/>
      <c r="O75" s="43">
        <f>I75*0.21</f>
        <v>0</v>
      </c>
      <c r="P75">
        <v>3</v>
      </c>
    </row>
    <row r="76">
      <c r="A76" s="37" t="s">
        <v>58</v>
      </c>
      <c r="B76" s="44"/>
      <c r="C76" s="45"/>
      <c r="D76" s="45"/>
      <c r="E76" s="47" t="s">
        <v>55</v>
      </c>
      <c r="F76" s="45"/>
      <c r="G76" s="45"/>
      <c r="H76" s="45"/>
      <c r="I76" s="45"/>
      <c r="J76" s="46"/>
    </row>
    <row r="77">
      <c r="A77" s="37" t="s">
        <v>88</v>
      </c>
      <c r="B77" s="44"/>
      <c r="C77" s="45"/>
      <c r="D77" s="45"/>
      <c r="E77" s="51" t="s">
        <v>158</v>
      </c>
      <c r="F77" s="45"/>
      <c r="G77" s="45"/>
      <c r="H77" s="45"/>
      <c r="I77" s="45"/>
      <c r="J77" s="46"/>
    </row>
    <row r="78">
      <c r="A78" s="31" t="s">
        <v>50</v>
      </c>
      <c r="B78" s="32"/>
      <c r="C78" s="33" t="s">
        <v>159</v>
      </c>
      <c r="D78" s="34"/>
      <c r="E78" s="31" t="s">
        <v>160</v>
      </c>
      <c r="F78" s="34"/>
      <c r="G78" s="34"/>
      <c r="H78" s="34"/>
      <c r="I78" s="35">
        <f>SUMIFS(I79:I122,A79:A122,"P")</f>
        <v>0</v>
      </c>
      <c r="J78" s="36"/>
    </row>
    <row r="79">
      <c r="A79" s="37" t="s">
        <v>53</v>
      </c>
      <c r="B79" s="37">
        <v>22</v>
      </c>
      <c r="C79" s="38" t="s">
        <v>161</v>
      </c>
      <c r="D79" s="37" t="s">
        <v>55</v>
      </c>
      <c r="E79" s="39" t="s">
        <v>162</v>
      </c>
      <c r="F79" s="40" t="s">
        <v>109</v>
      </c>
      <c r="G79" s="41">
        <v>23</v>
      </c>
      <c r="H79" s="42">
        <v>0</v>
      </c>
      <c r="I79" s="42">
        <f>ROUND(G79*H79,P4)</f>
        <v>0</v>
      </c>
      <c r="J79" s="37"/>
      <c r="O79" s="43">
        <f>I79*0.21</f>
        <v>0</v>
      </c>
      <c r="P79">
        <v>3</v>
      </c>
    </row>
    <row r="80">
      <c r="A80" s="37" t="s">
        <v>58</v>
      </c>
      <c r="B80" s="44"/>
      <c r="C80" s="45"/>
      <c r="D80" s="45"/>
      <c r="E80" s="47" t="s">
        <v>55</v>
      </c>
      <c r="F80" s="45"/>
      <c r="G80" s="45"/>
      <c r="H80" s="45"/>
      <c r="I80" s="45"/>
      <c r="J80" s="46"/>
    </row>
    <row r="81">
      <c r="A81" s="37" t="s">
        <v>88</v>
      </c>
      <c r="B81" s="44"/>
      <c r="C81" s="45"/>
      <c r="D81" s="45"/>
      <c r="E81" s="51" t="s">
        <v>163</v>
      </c>
      <c r="F81" s="45"/>
      <c r="G81" s="45"/>
      <c r="H81" s="45"/>
      <c r="I81" s="45"/>
      <c r="J81" s="46"/>
    </row>
    <row r="82">
      <c r="A82" s="37" t="s">
        <v>53</v>
      </c>
      <c r="B82" s="37">
        <v>23</v>
      </c>
      <c r="C82" s="38" t="s">
        <v>164</v>
      </c>
      <c r="D82" s="37" t="s">
        <v>55</v>
      </c>
      <c r="E82" s="39" t="s">
        <v>165</v>
      </c>
      <c r="F82" s="40" t="s">
        <v>87</v>
      </c>
      <c r="G82" s="41">
        <v>75.599999999999994</v>
      </c>
      <c r="H82" s="42">
        <v>0</v>
      </c>
      <c r="I82" s="42">
        <f>ROUND(G82*H82,P4)</f>
        <v>0</v>
      </c>
      <c r="J82" s="37"/>
      <c r="O82" s="43">
        <f>I82*0.21</f>
        <v>0</v>
      </c>
      <c r="P82">
        <v>3</v>
      </c>
    </row>
    <row r="83">
      <c r="A83" s="37" t="s">
        <v>58</v>
      </c>
      <c r="B83" s="44"/>
      <c r="C83" s="45"/>
      <c r="D83" s="45"/>
      <c r="E83" s="47" t="s">
        <v>55</v>
      </c>
      <c r="F83" s="45"/>
      <c r="G83" s="45"/>
      <c r="H83" s="45"/>
      <c r="I83" s="45"/>
      <c r="J83" s="46"/>
    </row>
    <row r="84">
      <c r="A84" s="37" t="s">
        <v>88</v>
      </c>
      <c r="B84" s="44"/>
      <c r="C84" s="45"/>
      <c r="D84" s="45"/>
      <c r="E84" s="51" t="s">
        <v>166</v>
      </c>
      <c r="F84" s="45"/>
      <c r="G84" s="45"/>
      <c r="H84" s="45"/>
      <c r="I84" s="45"/>
      <c r="J84" s="46"/>
    </row>
    <row r="85">
      <c r="A85" s="37" t="s">
        <v>88</v>
      </c>
      <c r="B85" s="44"/>
      <c r="C85" s="45"/>
      <c r="D85" s="45"/>
      <c r="E85" s="51" t="s">
        <v>167</v>
      </c>
      <c r="F85" s="45"/>
      <c r="G85" s="45"/>
      <c r="H85" s="45"/>
      <c r="I85" s="45"/>
      <c r="J85" s="46"/>
    </row>
    <row r="86">
      <c r="A86" s="37" t="s">
        <v>88</v>
      </c>
      <c r="B86" s="44"/>
      <c r="C86" s="45"/>
      <c r="D86" s="45"/>
      <c r="E86" s="51" t="s">
        <v>168</v>
      </c>
      <c r="F86" s="45"/>
      <c r="G86" s="45"/>
      <c r="H86" s="45"/>
      <c r="I86" s="45"/>
      <c r="J86" s="46"/>
    </row>
    <row r="87">
      <c r="A87" s="37" t="s">
        <v>53</v>
      </c>
      <c r="B87" s="37">
        <v>24</v>
      </c>
      <c r="C87" s="38" t="s">
        <v>169</v>
      </c>
      <c r="D87" s="37" t="s">
        <v>55</v>
      </c>
      <c r="E87" s="39" t="s">
        <v>170</v>
      </c>
      <c r="F87" s="40" t="s">
        <v>109</v>
      </c>
      <c r="G87" s="41">
        <v>700</v>
      </c>
      <c r="H87" s="42">
        <v>0</v>
      </c>
      <c r="I87" s="42">
        <f>ROUND(G87*H87,P4)</f>
        <v>0</v>
      </c>
      <c r="J87" s="37"/>
      <c r="O87" s="43">
        <f>I87*0.21</f>
        <v>0</v>
      </c>
      <c r="P87">
        <v>3</v>
      </c>
    </row>
    <row r="88">
      <c r="A88" s="37" t="s">
        <v>58</v>
      </c>
      <c r="B88" s="44"/>
      <c r="C88" s="45"/>
      <c r="D88" s="45"/>
      <c r="E88" s="39" t="s">
        <v>171</v>
      </c>
      <c r="F88" s="45"/>
      <c r="G88" s="45"/>
      <c r="H88" s="45"/>
      <c r="I88" s="45"/>
      <c r="J88" s="46"/>
    </row>
    <row r="89">
      <c r="A89" s="37" t="s">
        <v>88</v>
      </c>
      <c r="B89" s="44"/>
      <c r="C89" s="45"/>
      <c r="D89" s="45"/>
      <c r="E89" s="51" t="s">
        <v>172</v>
      </c>
      <c r="F89" s="45"/>
      <c r="G89" s="45"/>
      <c r="H89" s="45"/>
      <c r="I89" s="45"/>
      <c r="J89" s="46"/>
    </row>
    <row r="90">
      <c r="A90" s="37" t="s">
        <v>53</v>
      </c>
      <c r="B90" s="37">
        <v>25</v>
      </c>
      <c r="C90" s="38" t="s">
        <v>173</v>
      </c>
      <c r="D90" s="37" t="s">
        <v>55</v>
      </c>
      <c r="E90" s="39" t="s">
        <v>174</v>
      </c>
      <c r="F90" s="40" t="s">
        <v>109</v>
      </c>
      <c r="G90" s="41">
        <v>257</v>
      </c>
      <c r="H90" s="42">
        <v>0</v>
      </c>
      <c r="I90" s="42">
        <f>ROUND(G90*H90,P4)</f>
        <v>0</v>
      </c>
      <c r="J90" s="37"/>
      <c r="O90" s="43">
        <f>I90*0.21</f>
        <v>0</v>
      </c>
      <c r="P90">
        <v>3</v>
      </c>
    </row>
    <row r="91">
      <c r="A91" s="37" t="s">
        <v>58</v>
      </c>
      <c r="B91" s="44"/>
      <c r="C91" s="45"/>
      <c r="D91" s="45"/>
      <c r="E91" s="47" t="s">
        <v>55</v>
      </c>
      <c r="F91" s="45"/>
      <c r="G91" s="45"/>
      <c r="H91" s="45"/>
      <c r="I91" s="45"/>
      <c r="J91" s="46"/>
    </row>
    <row r="92">
      <c r="A92" s="37" t="s">
        <v>88</v>
      </c>
      <c r="B92" s="44"/>
      <c r="C92" s="45"/>
      <c r="D92" s="45"/>
      <c r="E92" s="51" t="s">
        <v>175</v>
      </c>
      <c r="F92" s="45"/>
      <c r="G92" s="45"/>
      <c r="H92" s="45"/>
      <c r="I92" s="45"/>
      <c r="J92" s="46"/>
    </row>
    <row r="93">
      <c r="A93" s="37" t="s">
        <v>53</v>
      </c>
      <c r="B93" s="37">
        <v>26</v>
      </c>
      <c r="C93" s="38" t="s">
        <v>176</v>
      </c>
      <c r="D93" s="37" t="s">
        <v>55</v>
      </c>
      <c r="E93" s="39" t="s">
        <v>177</v>
      </c>
      <c r="F93" s="40" t="s">
        <v>109</v>
      </c>
      <c r="G93" s="41">
        <v>361</v>
      </c>
      <c r="H93" s="42">
        <v>0</v>
      </c>
      <c r="I93" s="42">
        <f>ROUND(G93*H93,P4)</f>
        <v>0</v>
      </c>
      <c r="J93" s="37"/>
      <c r="O93" s="43">
        <f>I93*0.21</f>
        <v>0</v>
      </c>
      <c r="P93">
        <v>3</v>
      </c>
    </row>
    <row r="94">
      <c r="A94" s="37" t="s">
        <v>58</v>
      </c>
      <c r="B94" s="44"/>
      <c r="C94" s="45"/>
      <c r="D94" s="45"/>
      <c r="E94" s="47" t="s">
        <v>55</v>
      </c>
      <c r="F94" s="45"/>
      <c r="G94" s="45"/>
      <c r="H94" s="45"/>
      <c r="I94" s="45"/>
      <c r="J94" s="46"/>
    </row>
    <row r="95">
      <c r="A95" s="37" t="s">
        <v>88</v>
      </c>
      <c r="B95" s="44"/>
      <c r="C95" s="45"/>
      <c r="D95" s="45"/>
      <c r="E95" s="51" t="s">
        <v>178</v>
      </c>
      <c r="F95" s="45"/>
      <c r="G95" s="45"/>
      <c r="H95" s="45"/>
      <c r="I95" s="45"/>
      <c r="J95" s="46"/>
    </row>
    <row r="96">
      <c r="A96" s="37" t="s">
        <v>53</v>
      </c>
      <c r="B96" s="37">
        <v>27</v>
      </c>
      <c r="C96" s="38" t="s">
        <v>179</v>
      </c>
      <c r="D96" s="37" t="s">
        <v>55</v>
      </c>
      <c r="E96" s="39" t="s">
        <v>180</v>
      </c>
      <c r="F96" s="40" t="s">
        <v>109</v>
      </c>
      <c r="G96" s="41">
        <v>225</v>
      </c>
      <c r="H96" s="42">
        <v>0</v>
      </c>
      <c r="I96" s="42">
        <f>ROUND(G96*H96,P4)</f>
        <v>0</v>
      </c>
      <c r="J96" s="37"/>
      <c r="O96" s="43">
        <f>I96*0.21</f>
        <v>0</v>
      </c>
      <c r="P96">
        <v>3</v>
      </c>
    </row>
    <row r="97">
      <c r="A97" s="37" t="s">
        <v>58</v>
      </c>
      <c r="B97" s="44"/>
      <c r="C97" s="45"/>
      <c r="D97" s="45"/>
      <c r="E97" s="47" t="s">
        <v>55</v>
      </c>
      <c r="F97" s="45"/>
      <c r="G97" s="45"/>
      <c r="H97" s="45"/>
      <c r="I97" s="45"/>
      <c r="J97" s="46"/>
    </row>
    <row r="98">
      <c r="A98" s="37" t="s">
        <v>88</v>
      </c>
      <c r="B98" s="44"/>
      <c r="C98" s="45"/>
      <c r="D98" s="45"/>
      <c r="E98" s="51" t="s">
        <v>181</v>
      </c>
      <c r="F98" s="45"/>
      <c r="G98" s="45"/>
      <c r="H98" s="45"/>
      <c r="I98" s="45"/>
      <c r="J98" s="46"/>
    </row>
    <row r="99">
      <c r="A99" s="37" t="s">
        <v>53</v>
      </c>
      <c r="B99" s="37">
        <v>28</v>
      </c>
      <c r="C99" s="38" t="s">
        <v>182</v>
      </c>
      <c r="D99" s="37" t="s">
        <v>55</v>
      </c>
      <c r="E99" s="39" t="s">
        <v>183</v>
      </c>
      <c r="F99" s="40" t="s">
        <v>109</v>
      </c>
      <c r="G99" s="41">
        <v>250</v>
      </c>
      <c r="H99" s="42">
        <v>0</v>
      </c>
      <c r="I99" s="42">
        <f>ROUND(G99*H99,P4)</f>
        <v>0</v>
      </c>
      <c r="J99" s="37"/>
      <c r="O99" s="43">
        <f>I99*0.21</f>
        <v>0</v>
      </c>
      <c r="P99">
        <v>3</v>
      </c>
    </row>
    <row r="100">
      <c r="A100" s="37" t="s">
        <v>58</v>
      </c>
      <c r="B100" s="44"/>
      <c r="C100" s="45"/>
      <c r="D100" s="45"/>
      <c r="E100" s="47" t="s">
        <v>55</v>
      </c>
      <c r="F100" s="45"/>
      <c r="G100" s="45"/>
      <c r="H100" s="45"/>
      <c r="I100" s="45"/>
      <c r="J100" s="46"/>
    </row>
    <row r="101">
      <c r="A101" s="37" t="s">
        <v>88</v>
      </c>
      <c r="B101" s="44"/>
      <c r="C101" s="45"/>
      <c r="D101" s="45"/>
      <c r="E101" s="51" t="s">
        <v>184</v>
      </c>
      <c r="F101" s="45"/>
      <c r="G101" s="45"/>
      <c r="H101" s="45"/>
      <c r="I101" s="45"/>
      <c r="J101" s="46"/>
    </row>
    <row r="102">
      <c r="A102" s="37" t="s">
        <v>53</v>
      </c>
      <c r="B102" s="37">
        <v>29</v>
      </c>
      <c r="C102" s="38" t="s">
        <v>185</v>
      </c>
      <c r="D102" s="37" t="s">
        <v>55</v>
      </c>
      <c r="E102" s="39" t="s">
        <v>186</v>
      </c>
      <c r="F102" s="40" t="s">
        <v>109</v>
      </c>
      <c r="G102" s="41">
        <v>31</v>
      </c>
      <c r="H102" s="42">
        <v>0</v>
      </c>
      <c r="I102" s="42">
        <f>ROUND(G102*H102,P4)</f>
        <v>0</v>
      </c>
      <c r="J102" s="37"/>
      <c r="O102" s="43">
        <f>I102*0.21</f>
        <v>0</v>
      </c>
      <c r="P102">
        <v>3</v>
      </c>
    </row>
    <row r="103">
      <c r="A103" s="37" t="s">
        <v>58</v>
      </c>
      <c r="B103" s="44"/>
      <c r="C103" s="45"/>
      <c r="D103" s="45"/>
      <c r="E103" s="47" t="s">
        <v>55</v>
      </c>
      <c r="F103" s="45"/>
      <c r="G103" s="45"/>
      <c r="H103" s="45"/>
      <c r="I103" s="45"/>
      <c r="J103" s="46"/>
    </row>
    <row r="104">
      <c r="A104" s="37" t="s">
        <v>88</v>
      </c>
      <c r="B104" s="44"/>
      <c r="C104" s="45"/>
      <c r="D104" s="45"/>
      <c r="E104" s="51" t="s">
        <v>187</v>
      </c>
      <c r="F104" s="45"/>
      <c r="G104" s="45"/>
      <c r="H104" s="45"/>
      <c r="I104" s="45"/>
      <c r="J104" s="46"/>
    </row>
    <row r="105">
      <c r="A105" s="37" t="s">
        <v>53</v>
      </c>
      <c r="B105" s="37">
        <v>30</v>
      </c>
      <c r="C105" s="38" t="s">
        <v>188</v>
      </c>
      <c r="D105" s="37" t="s">
        <v>55</v>
      </c>
      <c r="E105" s="39" t="s">
        <v>189</v>
      </c>
      <c r="F105" s="40" t="s">
        <v>109</v>
      </c>
      <c r="G105" s="41">
        <v>22.5</v>
      </c>
      <c r="H105" s="42">
        <v>0</v>
      </c>
      <c r="I105" s="42">
        <f>ROUND(G105*H105,P4)</f>
        <v>0</v>
      </c>
      <c r="J105" s="37"/>
      <c r="O105" s="43">
        <f>I105*0.21</f>
        <v>0</v>
      </c>
      <c r="P105">
        <v>3</v>
      </c>
    </row>
    <row r="106">
      <c r="A106" s="37" t="s">
        <v>58</v>
      </c>
      <c r="B106" s="44"/>
      <c r="C106" s="45"/>
      <c r="D106" s="45"/>
      <c r="E106" s="47" t="s">
        <v>55</v>
      </c>
      <c r="F106" s="45"/>
      <c r="G106" s="45"/>
      <c r="H106" s="45"/>
      <c r="I106" s="45"/>
      <c r="J106" s="46"/>
    </row>
    <row r="107">
      <c r="A107" s="37" t="s">
        <v>88</v>
      </c>
      <c r="B107" s="44"/>
      <c r="C107" s="45"/>
      <c r="D107" s="45"/>
      <c r="E107" s="51" t="s">
        <v>190</v>
      </c>
      <c r="F107" s="45"/>
      <c r="G107" s="45"/>
      <c r="H107" s="45"/>
      <c r="I107" s="45"/>
      <c r="J107" s="46"/>
    </row>
    <row r="108">
      <c r="A108" s="37" t="s">
        <v>53</v>
      </c>
      <c r="B108" s="37">
        <v>31</v>
      </c>
      <c r="C108" s="38" t="s">
        <v>191</v>
      </c>
      <c r="D108" s="37" t="s">
        <v>55</v>
      </c>
      <c r="E108" s="39" t="s">
        <v>192</v>
      </c>
      <c r="F108" s="40" t="s">
        <v>109</v>
      </c>
      <c r="G108" s="41">
        <v>3.6000000000000001</v>
      </c>
      <c r="H108" s="42">
        <v>0</v>
      </c>
      <c r="I108" s="42">
        <f>ROUND(G108*H108,P4)</f>
        <v>0</v>
      </c>
      <c r="J108" s="37"/>
      <c r="O108" s="43">
        <f>I108*0.21</f>
        <v>0</v>
      </c>
      <c r="P108">
        <v>3</v>
      </c>
    </row>
    <row r="109">
      <c r="A109" s="37" t="s">
        <v>58</v>
      </c>
      <c r="B109" s="44"/>
      <c r="C109" s="45"/>
      <c r="D109" s="45"/>
      <c r="E109" s="39" t="s">
        <v>193</v>
      </c>
      <c r="F109" s="45"/>
      <c r="G109" s="45"/>
      <c r="H109" s="45"/>
      <c r="I109" s="45"/>
      <c r="J109" s="46"/>
    </row>
    <row r="110">
      <c r="A110" s="37" t="s">
        <v>88</v>
      </c>
      <c r="B110" s="44"/>
      <c r="C110" s="45"/>
      <c r="D110" s="45"/>
      <c r="E110" s="51" t="s">
        <v>194</v>
      </c>
      <c r="F110" s="45"/>
      <c r="G110" s="45"/>
      <c r="H110" s="45"/>
      <c r="I110" s="45"/>
      <c r="J110" s="46"/>
    </row>
    <row r="111">
      <c r="A111" s="37" t="s">
        <v>53</v>
      </c>
      <c r="B111" s="37">
        <v>32</v>
      </c>
      <c r="C111" s="38" t="s">
        <v>195</v>
      </c>
      <c r="D111" s="37" t="s">
        <v>55</v>
      </c>
      <c r="E111" s="39" t="s">
        <v>196</v>
      </c>
      <c r="F111" s="40" t="s">
        <v>109</v>
      </c>
      <c r="G111" s="41">
        <v>22</v>
      </c>
      <c r="H111" s="42">
        <v>0</v>
      </c>
      <c r="I111" s="42">
        <f>ROUND(G111*H111,P4)</f>
        <v>0</v>
      </c>
      <c r="J111" s="37"/>
      <c r="O111" s="43">
        <f>I111*0.21</f>
        <v>0</v>
      </c>
      <c r="P111">
        <v>3</v>
      </c>
    </row>
    <row r="112">
      <c r="A112" s="37" t="s">
        <v>58</v>
      </c>
      <c r="B112" s="44"/>
      <c r="C112" s="45"/>
      <c r="D112" s="45"/>
      <c r="E112" s="39" t="s">
        <v>197</v>
      </c>
      <c r="F112" s="45"/>
      <c r="G112" s="45"/>
      <c r="H112" s="45"/>
      <c r="I112" s="45"/>
      <c r="J112" s="46"/>
    </row>
    <row r="113">
      <c r="A113" s="37" t="s">
        <v>88</v>
      </c>
      <c r="B113" s="44"/>
      <c r="C113" s="45"/>
      <c r="D113" s="45"/>
      <c r="E113" s="51" t="s">
        <v>198</v>
      </c>
      <c r="F113" s="45"/>
      <c r="G113" s="45"/>
      <c r="H113" s="45"/>
      <c r="I113" s="45"/>
      <c r="J113" s="46"/>
    </row>
    <row r="114" ht="30">
      <c r="A114" s="37" t="s">
        <v>53</v>
      </c>
      <c r="B114" s="37">
        <v>33</v>
      </c>
      <c r="C114" s="38" t="s">
        <v>199</v>
      </c>
      <c r="D114" s="37" t="s">
        <v>55</v>
      </c>
      <c r="E114" s="39" t="s">
        <v>200</v>
      </c>
      <c r="F114" s="40" t="s">
        <v>109</v>
      </c>
      <c r="G114" s="41">
        <v>22</v>
      </c>
      <c r="H114" s="42">
        <v>0</v>
      </c>
      <c r="I114" s="42">
        <f>ROUND(G114*H114,P4)</f>
        <v>0</v>
      </c>
      <c r="J114" s="37"/>
      <c r="O114" s="43">
        <f>I114*0.21</f>
        <v>0</v>
      </c>
      <c r="P114">
        <v>3</v>
      </c>
    </row>
    <row r="115">
      <c r="A115" s="37" t="s">
        <v>58</v>
      </c>
      <c r="B115" s="44"/>
      <c r="C115" s="45"/>
      <c r="D115" s="45"/>
      <c r="E115" s="39" t="s">
        <v>197</v>
      </c>
      <c r="F115" s="45"/>
      <c r="G115" s="45"/>
      <c r="H115" s="45"/>
      <c r="I115" s="45"/>
      <c r="J115" s="46"/>
    </row>
    <row r="116">
      <c r="A116" s="37" t="s">
        <v>88</v>
      </c>
      <c r="B116" s="44"/>
      <c r="C116" s="45"/>
      <c r="D116" s="45"/>
      <c r="E116" s="51" t="s">
        <v>201</v>
      </c>
      <c r="F116" s="45"/>
      <c r="G116" s="45"/>
      <c r="H116" s="45"/>
      <c r="I116" s="45"/>
      <c r="J116" s="46"/>
    </row>
    <row r="117" ht="30">
      <c r="A117" s="37" t="s">
        <v>53</v>
      </c>
      <c r="B117" s="37">
        <v>34</v>
      </c>
      <c r="C117" s="38" t="s">
        <v>202</v>
      </c>
      <c r="D117" s="37" t="s">
        <v>61</v>
      </c>
      <c r="E117" s="39" t="s">
        <v>203</v>
      </c>
      <c r="F117" s="40" t="s">
        <v>109</v>
      </c>
      <c r="G117" s="41">
        <v>7</v>
      </c>
      <c r="H117" s="42">
        <v>0</v>
      </c>
      <c r="I117" s="42">
        <f>ROUND(G117*H117,P4)</f>
        <v>0</v>
      </c>
      <c r="J117" s="37"/>
      <c r="O117" s="43">
        <f>I117*0.21</f>
        <v>0</v>
      </c>
      <c r="P117">
        <v>3</v>
      </c>
    </row>
    <row r="118">
      <c r="A118" s="37" t="s">
        <v>58</v>
      </c>
      <c r="B118" s="44"/>
      <c r="C118" s="45"/>
      <c r="D118" s="45"/>
      <c r="E118" s="39" t="s">
        <v>204</v>
      </c>
      <c r="F118" s="45"/>
      <c r="G118" s="45"/>
      <c r="H118" s="45"/>
      <c r="I118" s="45"/>
      <c r="J118" s="46"/>
    </row>
    <row r="119">
      <c r="A119" s="37" t="s">
        <v>88</v>
      </c>
      <c r="B119" s="44"/>
      <c r="C119" s="45"/>
      <c r="D119" s="45"/>
      <c r="E119" s="51" t="s">
        <v>205</v>
      </c>
      <c r="F119" s="45"/>
      <c r="G119" s="45"/>
      <c r="H119" s="45"/>
      <c r="I119" s="45"/>
      <c r="J119" s="46"/>
    </row>
    <row r="120" ht="30">
      <c r="A120" s="37" t="s">
        <v>53</v>
      </c>
      <c r="B120" s="37">
        <v>35</v>
      </c>
      <c r="C120" s="38" t="s">
        <v>202</v>
      </c>
      <c r="D120" s="37" t="s">
        <v>64</v>
      </c>
      <c r="E120" s="39" t="s">
        <v>203</v>
      </c>
      <c r="F120" s="40" t="s">
        <v>109</v>
      </c>
      <c r="G120" s="41">
        <v>24</v>
      </c>
      <c r="H120" s="42">
        <v>0</v>
      </c>
      <c r="I120" s="42">
        <f>ROUND(G120*H120,P4)</f>
        <v>0</v>
      </c>
      <c r="J120" s="37"/>
      <c r="O120" s="43">
        <f>I120*0.21</f>
        <v>0</v>
      </c>
      <c r="P120">
        <v>3</v>
      </c>
    </row>
    <row r="121">
      <c r="A121" s="37" t="s">
        <v>58</v>
      </c>
      <c r="B121" s="44"/>
      <c r="C121" s="45"/>
      <c r="D121" s="45"/>
      <c r="E121" s="39" t="s">
        <v>206</v>
      </c>
      <c r="F121" s="45"/>
      <c r="G121" s="45"/>
      <c r="H121" s="45"/>
      <c r="I121" s="45"/>
      <c r="J121" s="46"/>
    </row>
    <row r="122">
      <c r="A122" s="37" t="s">
        <v>88</v>
      </c>
      <c r="B122" s="44"/>
      <c r="C122" s="45"/>
      <c r="D122" s="45"/>
      <c r="E122" s="51" t="s">
        <v>207</v>
      </c>
      <c r="F122" s="45"/>
      <c r="G122" s="45"/>
      <c r="H122" s="45"/>
      <c r="I122" s="45"/>
      <c r="J122" s="46"/>
    </row>
    <row r="123">
      <c r="A123" s="31" t="s">
        <v>50</v>
      </c>
      <c r="B123" s="32"/>
      <c r="C123" s="33" t="s">
        <v>208</v>
      </c>
      <c r="D123" s="34"/>
      <c r="E123" s="31" t="s">
        <v>209</v>
      </c>
      <c r="F123" s="34"/>
      <c r="G123" s="34"/>
      <c r="H123" s="34"/>
      <c r="I123" s="35">
        <f>SUMIFS(I124:I132,A124:A132,"P")</f>
        <v>0</v>
      </c>
      <c r="J123" s="36"/>
    </row>
    <row r="124">
      <c r="A124" s="37" t="s">
        <v>53</v>
      </c>
      <c r="B124" s="37">
        <v>36</v>
      </c>
      <c r="C124" s="38" t="s">
        <v>210</v>
      </c>
      <c r="D124" s="37" t="s">
        <v>55</v>
      </c>
      <c r="E124" s="39" t="s">
        <v>211</v>
      </c>
      <c r="F124" s="40" t="s">
        <v>68</v>
      </c>
      <c r="G124" s="41">
        <v>1</v>
      </c>
      <c r="H124" s="42">
        <v>0</v>
      </c>
      <c r="I124" s="42">
        <f>ROUND(G124*H124,P4)</f>
        <v>0</v>
      </c>
      <c r="J124" s="37"/>
      <c r="O124" s="43">
        <f>I124*0.21</f>
        <v>0</v>
      </c>
      <c r="P124">
        <v>3</v>
      </c>
    </row>
    <row r="125">
      <c r="A125" s="37" t="s">
        <v>58</v>
      </c>
      <c r="B125" s="44"/>
      <c r="C125" s="45"/>
      <c r="D125" s="45"/>
      <c r="E125" s="39" t="s">
        <v>212</v>
      </c>
      <c r="F125" s="45"/>
      <c r="G125" s="45"/>
      <c r="H125" s="45"/>
      <c r="I125" s="45"/>
      <c r="J125" s="46"/>
    </row>
    <row r="126">
      <c r="A126" s="37" t="s">
        <v>88</v>
      </c>
      <c r="B126" s="44"/>
      <c r="C126" s="45"/>
      <c r="D126" s="45"/>
      <c r="E126" s="51" t="s">
        <v>213</v>
      </c>
      <c r="F126" s="45"/>
      <c r="G126" s="45"/>
      <c r="H126" s="45"/>
      <c r="I126" s="45"/>
      <c r="J126" s="46"/>
    </row>
    <row r="127">
      <c r="A127" s="37" t="s">
        <v>53</v>
      </c>
      <c r="B127" s="37">
        <v>37</v>
      </c>
      <c r="C127" s="38" t="s">
        <v>214</v>
      </c>
      <c r="D127" s="37" t="s">
        <v>55</v>
      </c>
      <c r="E127" s="39" t="s">
        <v>215</v>
      </c>
      <c r="F127" s="40" t="s">
        <v>68</v>
      </c>
      <c r="G127" s="41">
        <v>6</v>
      </c>
      <c r="H127" s="42">
        <v>0</v>
      </c>
      <c r="I127" s="42">
        <f>ROUND(G127*H127,P4)</f>
        <v>0</v>
      </c>
      <c r="J127" s="37"/>
      <c r="O127" s="43">
        <f>I127*0.21</f>
        <v>0</v>
      </c>
      <c r="P127">
        <v>3</v>
      </c>
    </row>
    <row r="128">
      <c r="A128" s="37" t="s">
        <v>58</v>
      </c>
      <c r="B128" s="44"/>
      <c r="C128" s="45"/>
      <c r="D128" s="45"/>
      <c r="E128" s="47" t="s">
        <v>55</v>
      </c>
      <c r="F128" s="45"/>
      <c r="G128" s="45"/>
      <c r="H128" s="45"/>
      <c r="I128" s="45"/>
      <c r="J128" s="46"/>
    </row>
    <row r="129">
      <c r="A129" s="37" t="s">
        <v>88</v>
      </c>
      <c r="B129" s="44"/>
      <c r="C129" s="45"/>
      <c r="D129" s="45"/>
      <c r="E129" s="51" t="s">
        <v>216</v>
      </c>
      <c r="F129" s="45"/>
      <c r="G129" s="45"/>
      <c r="H129" s="45"/>
      <c r="I129" s="45"/>
      <c r="J129" s="46"/>
    </row>
    <row r="130">
      <c r="A130" s="37" t="s">
        <v>53</v>
      </c>
      <c r="B130" s="37">
        <v>38</v>
      </c>
      <c r="C130" s="38" t="s">
        <v>217</v>
      </c>
      <c r="D130" s="37" t="s">
        <v>55</v>
      </c>
      <c r="E130" s="39" t="s">
        <v>218</v>
      </c>
      <c r="F130" s="40" t="s">
        <v>68</v>
      </c>
      <c r="G130" s="41">
        <v>3</v>
      </c>
      <c r="H130" s="42">
        <v>0</v>
      </c>
      <c r="I130" s="42">
        <f>ROUND(G130*H130,P4)</f>
        <v>0</v>
      </c>
      <c r="J130" s="37"/>
      <c r="O130" s="43">
        <f>I130*0.21</f>
        <v>0</v>
      </c>
      <c r="P130">
        <v>3</v>
      </c>
    </row>
    <row r="131">
      <c r="A131" s="37" t="s">
        <v>58</v>
      </c>
      <c r="B131" s="44"/>
      <c r="C131" s="45"/>
      <c r="D131" s="45"/>
      <c r="E131" s="47" t="s">
        <v>55</v>
      </c>
      <c r="F131" s="45"/>
      <c r="G131" s="45"/>
      <c r="H131" s="45"/>
      <c r="I131" s="45"/>
      <c r="J131" s="46"/>
    </row>
    <row r="132">
      <c r="A132" s="37" t="s">
        <v>88</v>
      </c>
      <c r="B132" s="44"/>
      <c r="C132" s="45"/>
      <c r="D132" s="45"/>
      <c r="E132" s="51" t="s">
        <v>219</v>
      </c>
      <c r="F132" s="45"/>
      <c r="G132" s="45"/>
      <c r="H132" s="45"/>
      <c r="I132" s="45"/>
      <c r="J132" s="46"/>
    </row>
    <row r="133">
      <c r="A133" s="31" t="s">
        <v>50</v>
      </c>
      <c r="B133" s="32"/>
      <c r="C133" s="33" t="s">
        <v>220</v>
      </c>
      <c r="D133" s="34"/>
      <c r="E133" s="31" t="s">
        <v>221</v>
      </c>
      <c r="F133" s="34"/>
      <c r="G133" s="34"/>
      <c r="H133" s="34"/>
      <c r="I133" s="35">
        <f>SUMIFS(I134:I159,A134:A159,"P")</f>
        <v>0</v>
      </c>
      <c r="J133" s="36"/>
    </row>
    <row r="134">
      <c r="A134" s="37" t="s">
        <v>53</v>
      </c>
      <c r="B134" s="37">
        <v>39</v>
      </c>
      <c r="C134" s="38" t="s">
        <v>222</v>
      </c>
      <c r="D134" s="37" t="s">
        <v>55</v>
      </c>
      <c r="E134" s="39" t="s">
        <v>223</v>
      </c>
      <c r="F134" s="40" t="s">
        <v>131</v>
      </c>
      <c r="G134" s="41">
        <v>6</v>
      </c>
      <c r="H134" s="42">
        <v>0</v>
      </c>
      <c r="I134" s="42">
        <f>ROUND(G134*H134,P4)</f>
        <v>0</v>
      </c>
      <c r="J134" s="37"/>
      <c r="O134" s="43">
        <f>I134*0.21</f>
        <v>0</v>
      </c>
      <c r="P134">
        <v>3</v>
      </c>
    </row>
    <row r="135">
      <c r="A135" s="37" t="s">
        <v>58</v>
      </c>
      <c r="B135" s="44"/>
      <c r="C135" s="45"/>
      <c r="D135" s="45"/>
      <c r="E135" s="39" t="s">
        <v>135</v>
      </c>
      <c r="F135" s="45"/>
      <c r="G135" s="45"/>
      <c r="H135" s="45"/>
      <c r="I135" s="45"/>
      <c r="J135" s="46"/>
    </row>
    <row r="136">
      <c r="A136" s="37" t="s">
        <v>88</v>
      </c>
      <c r="B136" s="44"/>
      <c r="C136" s="45"/>
      <c r="D136" s="45"/>
      <c r="E136" s="51" t="s">
        <v>224</v>
      </c>
      <c r="F136" s="45"/>
      <c r="G136" s="45"/>
      <c r="H136" s="45"/>
      <c r="I136" s="45"/>
      <c r="J136" s="46"/>
    </row>
    <row r="137" ht="30">
      <c r="A137" s="37" t="s">
        <v>53</v>
      </c>
      <c r="B137" s="37">
        <v>40</v>
      </c>
      <c r="C137" s="38" t="s">
        <v>225</v>
      </c>
      <c r="D137" s="37" t="s">
        <v>61</v>
      </c>
      <c r="E137" s="39" t="s">
        <v>226</v>
      </c>
      <c r="F137" s="40" t="s">
        <v>131</v>
      </c>
      <c r="G137" s="41">
        <v>110</v>
      </c>
      <c r="H137" s="42">
        <v>0</v>
      </c>
      <c r="I137" s="42">
        <f>ROUND(G137*H137,P4)</f>
        <v>0</v>
      </c>
      <c r="J137" s="37"/>
      <c r="O137" s="43">
        <f>I137*0.21</f>
        <v>0</v>
      </c>
      <c r="P137">
        <v>3</v>
      </c>
    </row>
    <row r="138">
      <c r="A138" s="37" t="s">
        <v>58</v>
      </c>
      <c r="B138" s="44"/>
      <c r="C138" s="45"/>
      <c r="D138" s="45"/>
      <c r="E138" s="47" t="s">
        <v>55</v>
      </c>
      <c r="F138" s="45"/>
      <c r="G138" s="45"/>
      <c r="H138" s="45"/>
      <c r="I138" s="45"/>
      <c r="J138" s="46"/>
    </row>
    <row r="139">
      <c r="A139" s="37" t="s">
        <v>88</v>
      </c>
      <c r="B139" s="44"/>
      <c r="C139" s="45"/>
      <c r="D139" s="45"/>
      <c r="E139" s="51" t="s">
        <v>227</v>
      </c>
      <c r="F139" s="45"/>
      <c r="G139" s="45"/>
      <c r="H139" s="45"/>
      <c r="I139" s="45"/>
      <c r="J139" s="46"/>
    </row>
    <row r="140" ht="30">
      <c r="A140" s="37" t="s">
        <v>53</v>
      </c>
      <c r="B140" s="37">
        <v>41</v>
      </c>
      <c r="C140" s="38" t="s">
        <v>225</v>
      </c>
      <c r="D140" s="37" t="s">
        <v>64</v>
      </c>
      <c r="E140" s="39" t="s">
        <v>226</v>
      </c>
      <c r="F140" s="40" t="s">
        <v>131</v>
      </c>
      <c r="G140" s="41">
        <v>55</v>
      </c>
      <c r="H140" s="42">
        <v>0</v>
      </c>
      <c r="I140" s="42">
        <f>ROUND(G140*H140,P4)</f>
        <v>0</v>
      </c>
      <c r="J140" s="37"/>
      <c r="O140" s="43">
        <f>I140*0.21</f>
        <v>0</v>
      </c>
      <c r="P140">
        <v>3</v>
      </c>
    </row>
    <row r="141">
      <c r="A141" s="37" t="s">
        <v>58</v>
      </c>
      <c r="B141" s="44"/>
      <c r="C141" s="45"/>
      <c r="D141" s="45"/>
      <c r="E141" s="39" t="s">
        <v>228</v>
      </c>
      <c r="F141" s="45"/>
      <c r="G141" s="45"/>
      <c r="H141" s="45"/>
      <c r="I141" s="45"/>
      <c r="J141" s="46"/>
    </row>
    <row r="142">
      <c r="A142" s="37" t="s">
        <v>88</v>
      </c>
      <c r="B142" s="44"/>
      <c r="C142" s="45"/>
      <c r="D142" s="45"/>
      <c r="E142" s="51" t="s">
        <v>229</v>
      </c>
      <c r="F142" s="45"/>
      <c r="G142" s="45"/>
      <c r="H142" s="45"/>
      <c r="I142" s="45"/>
      <c r="J142" s="46"/>
    </row>
    <row r="143" ht="30">
      <c r="A143" s="37" t="s">
        <v>53</v>
      </c>
      <c r="B143" s="37">
        <v>42</v>
      </c>
      <c r="C143" s="38" t="s">
        <v>230</v>
      </c>
      <c r="D143" s="37" t="s">
        <v>61</v>
      </c>
      <c r="E143" s="39" t="s">
        <v>231</v>
      </c>
      <c r="F143" s="40" t="s">
        <v>131</v>
      </c>
      <c r="G143" s="41">
        <v>150</v>
      </c>
      <c r="H143" s="42">
        <v>0</v>
      </c>
      <c r="I143" s="42">
        <f>ROUND(G143*H143,P4)</f>
        <v>0</v>
      </c>
      <c r="J143" s="37"/>
      <c r="O143" s="43">
        <f>I143*0.21</f>
        <v>0</v>
      </c>
      <c r="P143">
        <v>3</v>
      </c>
    </row>
    <row r="144">
      <c r="A144" s="37" t="s">
        <v>58</v>
      </c>
      <c r="B144" s="44"/>
      <c r="C144" s="45"/>
      <c r="D144" s="45"/>
      <c r="E144" s="47" t="s">
        <v>55</v>
      </c>
      <c r="F144" s="45"/>
      <c r="G144" s="45"/>
      <c r="H144" s="45"/>
      <c r="I144" s="45"/>
      <c r="J144" s="46"/>
    </row>
    <row r="145">
      <c r="A145" s="37" t="s">
        <v>88</v>
      </c>
      <c r="B145" s="44"/>
      <c r="C145" s="45"/>
      <c r="D145" s="45"/>
      <c r="E145" s="51" t="s">
        <v>232</v>
      </c>
      <c r="F145" s="45"/>
      <c r="G145" s="45"/>
      <c r="H145" s="45"/>
      <c r="I145" s="45"/>
      <c r="J145" s="46"/>
    </row>
    <row r="146" ht="30">
      <c r="A146" s="37" t="s">
        <v>53</v>
      </c>
      <c r="B146" s="37">
        <v>43</v>
      </c>
      <c r="C146" s="38" t="s">
        <v>230</v>
      </c>
      <c r="D146" s="37" t="s">
        <v>64</v>
      </c>
      <c r="E146" s="39" t="s">
        <v>231</v>
      </c>
      <c r="F146" s="40" t="s">
        <v>131</v>
      </c>
      <c r="G146" s="41">
        <v>30</v>
      </c>
      <c r="H146" s="42">
        <v>0</v>
      </c>
      <c r="I146" s="42">
        <f>ROUND(G146*H146,P4)</f>
        <v>0</v>
      </c>
      <c r="J146" s="37"/>
      <c r="O146" s="43">
        <f>I146*0.21</f>
        <v>0</v>
      </c>
      <c r="P146">
        <v>3</v>
      </c>
    </row>
    <row r="147">
      <c r="A147" s="37" t="s">
        <v>58</v>
      </c>
      <c r="B147" s="44"/>
      <c r="C147" s="45"/>
      <c r="D147" s="45"/>
      <c r="E147" s="39" t="s">
        <v>233</v>
      </c>
      <c r="F147" s="45"/>
      <c r="G147" s="45"/>
      <c r="H147" s="45"/>
      <c r="I147" s="45"/>
      <c r="J147" s="46"/>
    </row>
    <row r="148">
      <c r="A148" s="37" t="s">
        <v>88</v>
      </c>
      <c r="B148" s="44"/>
      <c r="C148" s="45"/>
      <c r="D148" s="45"/>
      <c r="E148" s="51" t="s">
        <v>234</v>
      </c>
      <c r="F148" s="45"/>
      <c r="G148" s="45"/>
      <c r="H148" s="45"/>
      <c r="I148" s="45"/>
      <c r="J148" s="46"/>
    </row>
    <row r="149">
      <c r="A149" s="37" t="s">
        <v>53</v>
      </c>
      <c r="B149" s="37">
        <v>44</v>
      </c>
      <c r="C149" s="38" t="s">
        <v>235</v>
      </c>
      <c r="D149" s="37" t="s">
        <v>55</v>
      </c>
      <c r="E149" s="39" t="s">
        <v>236</v>
      </c>
      <c r="F149" s="40" t="s">
        <v>131</v>
      </c>
      <c r="G149" s="41">
        <v>53.899999999999999</v>
      </c>
      <c r="H149" s="42">
        <v>0</v>
      </c>
      <c r="I149" s="42">
        <f>ROUND(G149*H149,P4)</f>
        <v>0</v>
      </c>
      <c r="J149" s="37"/>
      <c r="O149" s="43">
        <f>I149*0.21</f>
        <v>0</v>
      </c>
      <c r="P149">
        <v>3</v>
      </c>
    </row>
    <row r="150">
      <c r="A150" s="37" t="s">
        <v>58</v>
      </c>
      <c r="B150" s="44"/>
      <c r="C150" s="45"/>
      <c r="D150" s="45"/>
      <c r="E150" s="39" t="s">
        <v>237</v>
      </c>
      <c r="F150" s="45"/>
      <c r="G150" s="45"/>
      <c r="H150" s="45"/>
      <c r="I150" s="45"/>
      <c r="J150" s="46"/>
    </row>
    <row r="151">
      <c r="A151" s="37" t="s">
        <v>88</v>
      </c>
      <c r="B151" s="44"/>
      <c r="C151" s="45"/>
      <c r="D151" s="45"/>
      <c r="E151" s="51" t="s">
        <v>238</v>
      </c>
      <c r="F151" s="45"/>
      <c r="G151" s="45"/>
      <c r="H151" s="45"/>
      <c r="I151" s="45"/>
      <c r="J151" s="46"/>
    </row>
    <row r="152">
      <c r="A152" s="37" t="s">
        <v>88</v>
      </c>
      <c r="B152" s="44"/>
      <c r="C152" s="45"/>
      <c r="D152" s="45"/>
      <c r="E152" s="51" t="s">
        <v>239</v>
      </c>
      <c r="F152" s="45"/>
      <c r="G152" s="45"/>
      <c r="H152" s="45"/>
      <c r="I152" s="45"/>
      <c r="J152" s="46"/>
    </row>
    <row r="153">
      <c r="A153" s="37" t="s">
        <v>88</v>
      </c>
      <c r="B153" s="44"/>
      <c r="C153" s="45"/>
      <c r="D153" s="45"/>
      <c r="E153" s="51" t="s">
        <v>240</v>
      </c>
      <c r="F153" s="45"/>
      <c r="G153" s="45"/>
      <c r="H153" s="45"/>
      <c r="I153" s="45"/>
      <c r="J153" s="46"/>
    </row>
    <row r="154">
      <c r="A154" s="37" t="s">
        <v>53</v>
      </c>
      <c r="B154" s="37">
        <v>45</v>
      </c>
      <c r="C154" s="38" t="s">
        <v>241</v>
      </c>
      <c r="D154" s="37" t="s">
        <v>55</v>
      </c>
      <c r="E154" s="39" t="s">
        <v>242</v>
      </c>
      <c r="F154" s="40" t="s">
        <v>131</v>
      </c>
      <c r="G154" s="41">
        <v>225</v>
      </c>
      <c r="H154" s="42">
        <v>0</v>
      </c>
      <c r="I154" s="42">
        <f>ROUND(G154*H154,P4)</f>
        <v>0</v>
      </c>
      <c r="J154" s="37"/>
      <c r="O154" s="43">
        <f>I154*0.21</f>
        <v>0</v>
      </c>
      <c r="P154">
        <v>3</v>
      </c>
    </row>
    <row r="155">
      <c r="A155" s="37" t="s">
        <v>58</v>
      </c>
      <c r="B155" s="44"/>
      <c r="C155" s="45"/>
      <c r="D155" s="45"/>
      <c r="E155" s="47" t="s">
        <v>55</v>
      </c>
      <c r="F155" s="45"/>
      <c r="G155" s="45"/>
      <c r="H155" s="45"/>
      <c r="I155" s="45"/>
      <c r="J155" s="46"/>
    </row>
    <row r="156">
      <c r="A156" s="37" t="s">
        <v>88</v>
      </c>
      <c r="B156" s="44"/>
      <c r="C156" s="45"/>
      <c r="D156" s="45"/>
      <c r="E156" s="51" t="s">
        <v>139</v>
      </c>
      <c r="F156" s="45"/>
      <c r="G156" s="45"/>
      <c r="H156" s="45"/>
      <c r="I156" s="45"/>
      <c r="J156" s="46"/>
    </row>
    <row r="157">
      <c r="A157" s="37" t="s">
        <v>53</v>
      </c>
      <c r="B157" s="37">
        <v>46</v>
      </c>
      <c r="C157" s="38" t="s">
        <v>243</v>
      </c>
      <c r="D157" s="37" t="s">
        <v>55</v>
      </c>
      <c r="E157" s="39" t="s">
        <v>244</v>
      </c>
      <c r="F157" s="40" t="s">
        <v>109</v>
      </c>
      <c r="G157" s="41">
        <v>26.75</v>
      </c>
      <c r="H157" s="42">
        <v>0</v>
      </c>
      <c r="I157" s="42">
        <f>ROUND(G157*H157,P4)</f>
        <v>0</v>
      </c>
      <c r="J157" s="37"/>
      <c r="O157" s="43">
        <f>I157*0.21</f>
        <v>0</v>
      </c>
      <c r="P157">
        <v>3</v>
      </c>
    </row>
    <row r="158">
      <c r="A158" s="37" t="s">
        <v>58</v>
      </c>
      <c r="B158" s="44"/>
      <c r="C158" s="45"/>
      <c r="D158" s="45"/>
      <c r="E158" s="39" t="s">
        <v>245</v>
      </c>
      <c r="F158" s="45"/>
      <c r="G158" s="45"/>
      <c r="H158" s="45"/>
      <c r="I158" s="45"/>
      <c r="J158" s="46"/>
    </row>
    <row r="159">
      <c r="A159" s="37" t="s">
        <v>88</v>
      </c>
      <c r="B159" s="48"/>
      <c r="C159" s="49"/>
      <c r="D159" s="49"/>
      <c r="E159" s="51" t="s">
        <v>246</v>
      </c>
      <c r="F159" s="49"/>
      <c r="G159" s="49"/>
      <c r="H159" s="49"/>
      <c r="I159" s="49"/>
      <c r="J159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247</v>
      </c>
      <c r="I3" s="25">
        <f>SUMIFS(I9:I124,A9:A124,"SD")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17</v>
      </c>
      <c r="D4" s="22"/>
      <c r="E4" s="23" t="s">
        <v>18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247</v>
      </c>
      <c r="D5" s="22"/>
      <c r="E5" s="23" t="s">
        <v>18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51</v>
      </c>
      <c r="D9" s="34"/>
      <c r="E9" s="31" t="s">
        <v>52</v>
      </c>
      <c r="F9" s="34"/>
      <c r="G9" s="34"/>
      <c r="H9" s="34"/>
      <c r="I9" s="35">
        <f>SUMIFS(I10:I18,A10:A18,"P")</f>
        <v>0</v>
      </c>
      <c r="J9" s="36"/>
    </row>
    <row r="10">
      <c r="A10" s="37" t="s">
        <v>53</v>
      </c>
      <c r="B10" s="37">
        <v>1</v>
      </c>
      <c r="C10" s="38" t="s">
        <v>85</v>
      </c>
      <c r="D10" s="37" t="s">
        <v>55</v>
      </c>
      <c r="E10" s="39" t="s">
        <v>86</v>
      </c>
      <c r="F10" s="40" t="s">
        <v>87</v>
      </c>
      <c r="G10" s="41">
        <v>52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58</v>
      </c>
      <c r="B11" s="44"/>
      <c r="C11" s="45"/>
      <c r="D11" s="45"/>
      <c r="E11" s="47" t="s">
        <v>55</v>
      </c>
      <c r="F11" s="45"/>
      <c r="G11" s="45"/>
      <c r="H11" s="45"/>
      <c r="I11" s="45"/>
      <c r="J11" s="46"/>
    </row>
    <row r="12">
      <c r="A12" s="37" t="s">
        <v>88</v>
      </c>
      <c r="B12" s="44"/>
      <c r="C12" s="45"/>
      <c r="D12" s="45"/>
      <c r="E12" s="51" t="s">
        <v>248</v>
      </c>
      <c r="F12" s="45"/>
      <c r="G12" s="45"/>
      <c r="H12" s="45"/>
      <c r="I12" s="45"/>
      <c r="J12" s="46"/>
    </row>
    <row r="13">
      <c r="A13" s="37" t="s">
        <v>53</v>
      </c>
      <c r="B13" s="37">
        <v>2</v>
      </c>
      <c r="C13" s="38" t="s">
        <v>90</v>
      </c>
      <c r="D13" s="37" t="s">
        <v>55</v>
      </c>
      <c r="E13" s="39" t="s">
        <v>91</v>
      </c>
      <c r="F13" s="40" t="s">
        <v>87</v>
      </c>
      <c r="G13" s="41">
        <v>19</v>
      </c>
      <c r="H13" s="42">
        <v>0</v>
      </c>
      <c r="I13" s="42">
        <f>ROUND(G13*H13,P4)</f>
        <v>0</v>
      </c>
      <c r="J13" s="37"/>
      <c r="O13" s="43">
        <f>I13*0.21</f>
        <v>0</v>
      </c>
      <c r="P13">
        <v>3</v>
      </c>
    </row>
    <row r="14">
      <c r="A14" s="37" t="s">
        <v>58</v>
      </c>
      <c r="B14" s="44"/>
      <c r="C14" s="45"/>
      <c r="D14" s="45"/>
      <c r="E14" s="47" t="s">
        <v>55</v>
      </c>
      <c r="F14" s="45"/>
      <c r="G14" s="45"/>
      <c r="H14" s="45"/>
      <c r="I14" s="45"/>
      <c r="J14" s="46"/>
    </row>
    <row r="15">
      <c r="A15" s="37" t="s">
        <v>88</v>
      </c>
      <c r="B15" s="44"/>
      <c r="C15" s="45"/>
      <c r="D15" s="45"/>
      <c r="E15" s="51" t="s">
        <v>249</v>
      </c>
      <c r="F15" s="45"/>
      <c r="G15" s="45"/>
      <c r="H15" s="45"/>
      <c r="I15" s="45"/>
      <c r="J15" s="46"/>
    </row>
    <row r="16">
      <c r="A16" s="37" t="s">
        <v>53</v>
      </c>
      <c r="B16" s="37">
        <v>3</v>
      </c>
      <c r="C16" s="38" t="s">
        <v>250</v>
      </c>
      <c r="D16" s="37" t="s">
        <v>55</v>
      </c>
      <c r="E16" s="39" t="s">
        <v>91</v>
      </c>
      <c r="F16" s="40" t="s">
        <v>94</v>
      </c>
      <c r="G16" s="41">
        <v>2.5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58</v>
      </c>
      <c r="B17" s="44"/>
      <c r="C17" s="45"/>
      <c r="D17" s="45"/>
      <c r="E17" s="39" t="s">
        <v>103</v>
      </c>
      <c r="F17" s="45"/>
      <c r="G17" s="45"/>
      <c r="H17" s="45"/>
      <c r="I17" s="45"/>
      <c r="J17" s="46"/>
    </row>
    <row r="18">
      <c r="A18" s="37" t="s">
        <v>88</v>
      </c>
      <c r="B18" s="44"/>
      <c r="C18" s="45"/>
      <c r="D18" s="45"/>
      <c r="E18" s="51" t="s">
        <v>251</v>
      </c>
      <c r="F18" s="45"/>
      <c r="G18" s="45"/>
      <c r="H18" s="45"/>
      <c r="I18" s="45"/>
      <c r="J18" s="46"/>
    </row>
    <row r="19">
      <c r="A19" s="31" t="s">
        <v>50</v>
      </c>
      <c r="B19" s="32"/>
      <c r="C19" s="33" t="s">
        <v>105</v>
      </c>
      <c r="D19" s="34"/>
      <c r="E19" s="31" t="s">
        <v>106</v>
      </c>
      <c r="F19" s="34"/>
      <c r="G19" s="34"/>
      <c r="H19" s="34"/>
      <c r="I19" s="35">
        <f>SUMIFS(I20:I58,A20:A58,"P")</f>
        <v>0</v>
      </c>
      <c r="J19" s="36"/>
    </row>
    <row r="20">
      <c r="A20" s="37" t="s">
        <v>53</v>
      </c>
      <c r="B20" s="37">
        <v>4</v>
      </c>
      <c r="C20" s="38" t="s">
        <v>111</v>
      </c>
      <c r="D20" s="37" t="s">
        <v>55</v>
      </c>
      <c r="E20" s="39" t="s">
        <v>112</v>
      </c>
      <c r="F20" s="40" t="s">
        <v>109</v>
      </c>
      <c r="G20" s="41">
        <v>190</v>
      </c>
      <c r="H20" s="42">
        <v>0</v>
      </c>
      <c r="I20" s="42">
        <f>ROUND(G20*H20,P4)</f>
        <v>0</v>
      </c>
      <c r="J20" s="37"/>
      <c r="O20" s="43">
        <f>I20*0.21</f>
        <v>0</v>
      </c>
      <c r="P20">
        <v>3</v>
      </c>
    </row>
    <row r="21">
      <c r="A21" s="37" t="s">
        <v>58</v>
      </c>
      <c r="B21" s="44"/>
      <c r="C21" s="45"/>
      <c r="D21" s="45"/>
      <c r="E21" s="47" t="s">
        <v>55</v>
      </c>
      <c r="F21" s="45"/>
      <c r="G21" s="45"/>
      <c r="H21" s="45"/>
      <c r="I21" s="45"/>
      <c r="J21" s="46"/>
    </row>
    <row r="22">
      <c r="A22" s="37" t="s">
        <v>88</v>
      </c>
      <c r="B22" s="44"/>
      <c r="C22" s="45"/>
      <c r="D22" s="45"/>
      <c r="E22" s="51" t="s">
        <v>252</v>
      </c>
      <c r="F22" s="45"/>
      <c r="G22" s="45"/>
      <c r="H22" s="45"/>
      <c r="I22" s="45"/>
      <c r="J22" s="46"/>
    </row>
    <row r="23">
      <c r="A23" s="37" t="s">
        <v>53</v>
      </c>
      <c r="B23" s="37">
        <v>5</v>
      </c>
      <c r="C23" s="38" t="s">
        <v>116</v>
      </c>
      <c r="D23" s="37" t="s">
        <v>55</v>
      </c>
      <c r="E23" s="39" t="s">
        <v>117</v>
      </c>
      <c r="F23" s="40" t="s">
        <v>87</v>
      </c>
      <c r="G23" s="41">
        <v>1</v>
      </c>
      <c r="H23" s="42">
        <v>0</v>
      </c>
      <c r="I23" s="42">
        <f>ROUND(G23*H23,P4)</f>
        <v>0</v>
      </c>
      <c r="J23" s="37"/>
      <c r="O23" s="43">
        <f>I23*0.21</f>
        <v>0</v>
      </c>
      <c r="P23">
        <v>3</v>
      </c>
    </row>
    <row r="24">
      <c r="A24" s="37" t="s">
        <v>58</v>
      </c>
      <c r="B24" s="44"/>
      <c r="C24" s="45"/>
      <c r="D24" s="45"/>
      <c r="E24" s="47" t="s">
        <v>55</v>
      </c>
      <c r="F24" s="45"/>
      <c r="G24" s="45"/>
      <c r="H24" s="45"/>
      <c r="I24" s="45"/>
      <c r="J24" s="46"/>
    </row>
    <row r="25">
      <c r="A25" s="37" t="s">
        <v>88</v>
      </c>
      <c r="B25" s="44"/>
      <c r="C25" s="45"/>
      <c r="D25" s="45"/>
      <c r="E25" s="51" t="s">
        <v>253</v>
      </c>
      <c r="F25" s="45"/>
      <c r="G25" s="45"/>
      <c r="H25" s="45"/>
      <c r="I25" s="45"/>
      <c r="J25" s="46"/>
    </row>
    <row r="26" ht="30">
      <c r="A26" s="37" t="s">
        <v>53</v>
      </c>
      <c r="B26" s="37">
        <v>6</v>
      </c>
      <c r="C26" s="38" t="s">
        <v>133</v>
      </c>
      <c r="D26" s="37" t="s">
        <v>55</v>
      </c>
      <c r="E26" s="39" t="s">
        <v>134</v>
      </c>
      <c r="F26" s="40" t="s">
        <v>87</v>
      </c>
      <c r="G26" s="41">
        <v>1.8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58</v>
      </c>
      <c r="B27" s="44"/>
      <c r="C27" s="45"/>
      <c r="D27" s="45"/>
      <c r="E27" s="39" t="s">
        <v>135</v>
      </c>
      <c r="F27" s="45"/>
      <c r="G27" s="45"/>
      <c r="H27" s="45"/>
      <c r="I27" s="45"/>
      <c r="J27" s="46"/>
    </row>
    <row r="28">
      <c r="A28" s="37" t="s">
        <v>88</v>
      </c>
      <c r="B28" s="44"/>
      <c r="C28" s="45"/>
      <c r="D28" s="45"/>
      <c r="E28" s="51" t="s">
        <v>254</v>
      </c>
      <c r="F28" s="45"/>
      <c r="G28" s="45"/>
      <c r="H28" s="45"/>
      <c r="I28" s="45"/>
      <c r="J28" s="46"/>
    </row>
    <row r="29">
      <c r="A29" s="37" t="s">
        <v>53</v>
      </c>
      <c r="B29" s="37">
        <v>7</v>
      </c>
      <c r="C29" s="38" t="s">
        <v>137</v>
      </c>
      <c r="D29" s="37" t="s">
        <v>55</v>
      </c>
      <c r="E29" s="39" t="s">
        <v>138</v>
      </c>
      <c r="F29" s="40" t="s">
        <v>131</v>
      </c>
      <c r="G29" s="41">
        <v>70</v>
      </c>
      <c r="H29" s="42">
        <v>0</v>
      </c>
      <c r="I29" s="42">
        <f>ROUND(G29*H29,P4)</f>
        <v>0</v>
      </c>
      <c r="J29" s="37"/>
      <c r="O29" s="43">
        <f>I29*0.21</f>
        <v>0</v>
      </c>
      <c r="P29">
        <v>3</v>
      </c>
    </row>
    <row r="30">
      <c r="A30" s="37" t="s">
        <v>58</v>
      </c>
      <c r="B30" s="44"/>
      <c r="C30" s="45"/>
      <c r="D30" s="45"/>
      <c r="E30" s="47" t="s">
        <v>55</v>
      </c>
      <c r="F30" s="45"/>
      <c r="G30" s="45"/>
      <c r="H30" s="45"/>
      <c r="I30" s="45"/>
      <c r="J30" s="46"/>
    </row>
    <row r="31">
      <c r="A31" s="37" t="s">
        <v>88</v>
      </c>
      <c r="B31" s="44"/>
      <c r="C31" s="45"/>
      <c r="D31" s="45"/>
      <c r="E31" s="51" t="s">
        <v>255</v>
      </c>
      <c r="F31" s="45"/>
      <c r="G31" s="45"/>
      <c r="H31" s="45"/>
      <c r="I31" s="45"/>
      <c r="J31" s="46"/>
    </row>
    <row r="32">
      <c r="A32" s="37" t="s">
        <v>53</v>
      </c>
      <c r="B32" s="37">
        <v>8</v>
      </c>
      <c r="C32" s="38" t="s">
        <v>140</v>
      </c>
      <c r="D32" s="37" t="s">
        <v>55</v>
      </c>
      <c r="E32" s="39" t="s">
        <v>141</v>
      </c>
      <c r="F32" s="40" t="s">
        <v>87</v>
      </c>
      <c r="G32" s="41">
        <v>60</v>
      </c>
      <c r="H32" s="42">
        <v>0</v>
      </c>
      <c r="I32" s="42">
        <f>ROUND(G32*H32,P4)</f>
        <v>0</v>
      </c>
      <c r="J32" s="37"/>
      <c r="O32" s="43">
        <f>I32*0.21</f>
        <v>0</v>
      </c>
      <c r="P32">
        <v>3</v>
      </c>
    </row>
    <row r="33">
      <c r="A33" s="37" t="s">
        <v>58</v>
      </c>
      <c r="B33" s="44"/>
      <c r="C33" s="45"/>
      <c r="D33" s="45"/>
      <c r="E33" s="47" t="s">
        <v>55</v>
      </c>
      <c r="F33" s="45"/>
      <c r="G33" s="45"/>
      <c r="H33" s="45"/>
      <c r="I33" s="45"/>
      <c r="J33" s="46"/>
    </row>
    <row r="34">
      <c r="A34" s="37" t="s">
        <v>88</v>
      </c>
      <c r="B34" s="44"/>
      <c r="C34" s="45"/>
      <c r="D34" s="45"/>
      <c r="E34" s="51" t="s">
        <v>256</v>
      </c>
      <c r="F34" s="45"/>
      <c r="G34" s="45"/>
      <c r="H34" s="45"/>
      <c r="I34" s="45"/>
      <c r="J34" s="46"/>
    </row>
    <row r="35">
      <c r="A35" s="37" t="s">
        <v>53</v>
      </c>
      <c r="B35" s="37">
        <v>9</v>
      </c>
      <c r="C35" s="38" t="s">
        <v>257</v>
      </c>
      <c r="D35" s="37" t="s">
        <v>55</v>
      </c>
      <c r="E35" s="39" t="s">
        <v>258</v>
      </c>
      <c r="F35" s="40" t="s">
        <v>87</v>
      </c>
      <c r="G35" s="41">
        <v>8</v>
      </c>
      <c r="H35" s="42">
        <v>0</v>
      </c>
      <c r="I35" s="42">
        <f>ROUND(G35*H35,P4)</f>
        <v>0</v>
      </c>
      <c r="J35" s="37"/>
      <c r="O35" s="43">
        <f>I35*0.21</f>
        <v>0</v>
      </c>
      <c r="P35">
        <v>3</v>
      </c>
    </row>
    <row r="36">
      <c r="A36" s="37" t="s">
        <v>58</v>
      </c>
      <c r="B36" s="44"/>
      <c r="C36" s="45"/>
      <c r="D36" s="45"/>
      <c r="E36" s="39" t="s">
        <v>259</v>
      </c>
      <c r="F36" s="45"/>
      <c r="G36" s="45"/>
      <c r="H36" s="45"/>
      <c r="I36" s="45"/>
      <c r="J36" s="46"/>
    </row>
    <row r="37">
      <c r="A37" s="37" t="s">
        <v>88</v>
      </c>
      <c r="B37" s="44"/>
      <c r="C37" s="45"/>
      <c r="D37" s="45"/>
      <c r="E37" s="51" t="s">
        <v>260</v>
      </c>
      <c r="F37" s="45"/>
      <c r="G37" s="45"/>
      <c r="H37" s="45"/>
      <c r="I37" s="45"/>
      <c r="J37" s="46"/>
    </row>
    <row r="38">
      <c r="A38" s="37" t="s">
        <v>53</v>
      </c>
      <c r="B38" s="37">
        <v>10</v>
      </c>
      <c r="C38" s="38" t="s">
        <v>143</v>
      </c>
      <c r="D38" s="37" t="s">
        <v>55</v>
      </c>
      <c r="E38" s="39" t="s">
        <v>144</v>
      </c>
      <c r="F38" s="40" t="s">
        <v>87</v>
      </c>
      <c r="G38" s="41">
        <v>60</v>
      </c>
      <c r="H38" s="42">
        <v>0</v>
      </c>
      <c r="I38" s="42">
        <f>ROUND(G38*H38,P4)</f>
        <v>0</v>
      </c>
      <c r="J38" s="37"/>
      <c r="O38" s="43">
        <f>I38*0.21</f>
        <v>0</v>
      </c>
      <c r="P38">
        <v>3</v>
      </c>
    </row>
    <row r="39">
      <c r="A39" s="37" t="s">
        <v>58</v>
      </c>
      <c r="B39" s="44"/>
      <c r="C39" s="45"/>
      <c r="D39" s="45"/>
      <c r="E39" s="47" t="s">
        <v>55</v>
      </c>
      <c r="F39" s="45"/>
      <c r="G39" s="45"/>
      <c r="H39" s="45"/>
      <c r="I39" s="45"/>
      <c r="J39" s="46"/>
    </row>
    <row r="40">
      <c r="A40" s="37" t="s">
        <v>88</v>
      </c>
      <c r="B40" s="44"/>
      <c r="C40" s="45"/>
      <c r="D40" s="45"/>
      <c r="E40" s="51" t="s">
        <v>261</v>
      </c>
      <c r="F40" s="45"/>
      <c r="G40" s="45"/>
      <c r="H40" s="45"/>
      <c r="I40" s="45"/>
      <c r="J40" s="46"/>
    </row>
    <row r="41">
      <c r="A41" s="37" t="s">
        <v>53</v>
      </c>
      <c r="B41" s="37">
        <v>11</v>
      </c>
      <c r="C41" s="38" t="s">
        <v>147</v>
      </c>
      <c r="D41" s="37" t="s">
        <v>55</v>
      </c>
      <c r="E41" s="39" t="s">
        <v>148</v>
      </c>
      <c r="F41" s="40" t="s">
        <v>87</v>
      </c>
      <c r="G41" s="41">
        <v>20</v>
      </c>
      <c r="H41" s="42">
        <v>0</v>
      </c>
      <c r="I41" s="42">
        <f>ROUND(G41*H41,P4)</f>
        <v>0</v>
      </c>
      <c r="J41" s="37"/>
      <c r="O41" s="43">
        <f>I41*0.21</f>
        <v>0</v>
      </c>
      <c r="P41">
        <v>3</v>
      </c>
    </row>
    <row r="42">
      <c r="A42" s="37" t="s">
        <v>58</v>
      </c>
      <c r="B42" s="44"/>
      <c r="C42" s="45"/>
      <c r="D42" s="45"/>
      <c r="E42" s="39" t="s">
        <v>262</v>
      </c>
      <c r="F42" s="45"/>
      <c r="G42" s="45"/>
      <c r="H42" s="45"/>
      <c r="I42" s="45"/>
      <c r="J42" s="46"/>
    </row>
    <row r="43">
      <c r="A43" s="37" t="s">
        <v>88</v>
      </c>
      <c r="B43" s="44"/>
      <c r="C43" s="45"/>
      <c r="D43" s="45"/>
      <c r="E43" s="51" t="s">
        <v>263</v>
      </c>
      <c r="F43" s="45"/>
      <c r="G43" s="45"/>
      <c r="H43" s="45"/>
      <c r="I43" s="45"/>
      <c r="J43" s="46"/>
    </row>
    <row r="44">
      <c r="A44" s="37" t="s">
        <v>53</v>
      </c>
      <c r="B44" s="37">
        <v>12</v>
      </c>
      <c r="C44" s="38" t="s">
        <v>264</v>
      </c>
      <c r="D44" s="37" t="s">
        <v>55</v>
      </c>
      <c r="E44" s="39" t="s">
        <v>265</v>
      </c>
      <c r="F44" s="40" t="s">
        <v>87</v>
      </c>
      <c r="G44" s="41">
        <v>8</v>
      </c>
      <c r="H44" s="42">
        <v>0</v>
      </c>
      <c r="I44" s="42">
        <f>ROUND(G44*H44,P4)</f>
        <v>0</v>
      </c>
      <c r="J44" s="37"/>
      <c r="O44" s="43">
        <f>I44*0.21</f>
        <v>0</v>
      </c>
      <c r="P44">
        <v>3</v>
      </c>
    </row>
    <row r="45">
      <c r="A45" s="37" t="s">
        <v>58</v>
      </c>
      <c r="B45" s="44"/>
      <c r="C45" s="45"/>
      <c r="D45" s="45"/>
      <c r="E45" s="47" t="s">
        <v>55</v>
      </c>
      <c r="F45" s="45"/>
      <c r="G45" s="45"/>
      <c r="H45" s="45"/>
      <c r="I45" s="45"/>
      <c r="J45" s="46"/>
    </row>
    <row r="46">
      <c r="A46" s="37" t="s">
        <v>88</v>
      </c>
      <c r="B46" s="44"/>
      <c r="C46" s="45"/>
      <c r="D46" s="45"/>
      <c r="E46" s="51" t="s">
        <v>266</v>
      </c>
      <c r="F46" s="45"/>
      <c r="G46" s="45"/>
      <c r="H46" s="45"/>
      <c r="I46" s="45"/>
      <c r="J46" s="46"/>
    </row>
    <row r="47">
      <c r="A47" s="37" t="s">
        <v>53</v>
      </c>
      <c r="B47" s="37">
        <v>13</v>
      </c>
      <c r="C47" s="38" t="s">
        <v>267</v>
      </c>
      <c r="D47" s="37" t="s">
        <v>55</v>
      </c>
      <c r="E47" s="39" t="s">
        <v>268</v>
      </c>
      <c r="F47" s="40" t="s">
        <v>87</v>
      </c>
      <c r="G47" s="41">
        <v>13</v>
      </c>
      <c r="H47" s="42">
        <v>0</v>
      </c>
      <c r="I47" s="42">
        <f>ROUND(G47*H47,P4)</f>
        <v>0</v>
      </c>
      <c r="J47" s="37"/>
      <c r="O47" s="43">
        <f>I47*0.21</f>
        <v>0</v>
      </c>
      <c r="P47">
        <v>3</v>
      </c>
    </row>
    <row r="48">
      <c r="A48" s="37" t="s">
        <v>58</v>
      </c>
      <c r="B48" s="44"/>
      <c r="C48" s="45"/>
      <c r="D48" s="45"/>
      <c r="E48" s="47" t="s">
        <v>55</v>
      </c>
      <c r="F48" s="45"/>
      <c r="G48" s="45"/>
      <c r="H48" s="45"/>
      <c r="I48" s="45"/>
      <c r="J48" s="46"/>
    </row>
    <row r="49">
      <c r="A49" s="37" t="s">
        <v>88</v>
      </c>
      <c r="B49" s="44"/>
      <c r="C49" s="45"/>
      <c r="D49" s="45"/>
      <c r="E49" s="51" t="s">
        <v>269</v>
      </c>
      <c r="F49" s="45"/>
      <c r="G49" s="45"/>
      <c r="H49" s="45"/>
      <c r="I49" s="45"/>
      <c r="J49" s="46"/>
    </row>
    <row r="50">
      <c r="A50" s="37" t="s">
        <v>53</v>
      </c>
      <c r="B50" s="37">
        <v>14</v>
      </c>
      <c r="C50" s="38" t="s">
        <v>150</v>
      </c>
      <c r="D50" s="37" t="s">
        <v>55</v>
      </c>
      <c r="E50" s="39" t="s">
        <v>151</v>
      </c>
      <c r="F50" s="40" t="s">
        <v>109</v>
      </c>
      <c r="G50" s="41">
        <v>125</v>
      </c>
      <c r="H50" s="42">
        <v>0</v>
      </c>
      <c r="I50" s="42">
        <f>ROUND(G50*H50,P4)</f>
        <v>0</v>
      </c>
      <c r="J50" s="37"/>
      <c r="O50" s="43">
        <f>I50*0.21</f>
        <v>0</v>
      </c>
      <c r="P50">
        <v>3</v>
      </c>
    </row>
    <row r="51">
      <c r="A51" s="37" t="s">
        <v>58</v>
      </c>
      <c r="B51" s="44"/>
      <c r="C51" s="45"/>
      <c r="D51" s="45"/>
      <c r="E51" s="47" t="s">
        <v>55</v>
      </c>
      <c r="F51" s="45"/>
      <c r="G51" s="45"/>
      <c r="H51" s="45"/>
      <c r="I51" s="45"/>
      <c r="J51" s="46"/>
    </row>
    <row r="52">
      <c r="A52" s="37" t="s">
        <v>88</v>
      </c>
      <c r="B52" s="44"/>
      <c r="C52" s="45"/>
      <c r="D52" s="45"/>
      <c r="E52" s="51" t="s">
        <v>270</v>
      </c>
      <c r="F52" s="45"/>
      <c r="G52" s="45"/>
      <c r="H52" s="45"/>
      <c r="I52" s="45"/>
      <c r="J52" s="46"/>
    </row>
    <row r="53">
      <c r="A53" s="37" t="s">
        <v>53</v>
      </c>
      <c r="B53" s="37">
        <v>15</v>
      </c>
      <c r="C53" s="38" t="s">
        <v>153</v>
      </c>
      <c r="D53" s="37" t="s">
        <v>55</v>
      </c>
      <c r="E53" s="39" t="s">
        <v>154</v>
      </c>
      <c r="F53" s="40" t="s">
        <v>87</v>
      </c>
      <c r="G53" s="41">
        <v>7.7999999999999998</v>
      </c>
      <c r="H53" s="42">
        <v>0</v>
      </c>
      <c r="I53" s="42">
        <f>ROUND(G53*H53,P4)</f>
        <v>0</v>
      </c>
      <c r="J53" s="37"/>
      <c r="O53" s="43">
        <f>I53*0.21</f>
        <v>0</v>
      </c>
      <c r="P53">
        <v>3</v>
      </c>
    </row>
    <row r="54">
      <c r="A54" s="37" t="s">
        <v>58</v>
      </c>
      <c r="B54" s="44"/>
      <c r="C54" s="45"/>
      <c r="D54" s="45"/>
      <c r="E54" s="47" t="s">
        <v>55</v>
      </c>
      <c r="F54" s="45"/>
      <c r="G54" s="45"/>
      <c r="H54" s="45"/>
      <c r="I54" s="45"/>
      <c r="J54" s="46"/>
    </row>
    <row r="55">
      <c r="A55" s="37" t="s">
        <v>88</v>
      </c>
      <c r="B55" s="44"/>
      <c r="C55" s="45"/>
      <c r="D55" s="45"/>
      <c r="E55" s="51" t="s">
        <v>271</v>
      </c>
      <c r="F55" s="45"/>
      <c r="G55" s="45"/>
      <c r="H55" s="45"/>
      <c r="I55" s="45"/>
      <c r="J55" s="46"/>
    </row>
    <row r="56">
      <c r="A56" s="37" t="s">
        <v>53</v>
      </c>
      <c r="B56" s="37">
        <v>16</v>
      </c>
      <c r="C56" s="38" t="s">
        <v>156</v>
      </c>
      <c r="D56" s="37" t="s">
        <v>55</v>
      </c>
      <c r="E56" s="39" t="s">
        <v>157</v>
      </c>
      <c r="F56" s="40" t="s">
        <v>109</v>
      </c>
      <c r="G56" s="41">
        <v>52</v>
      </c>
      <c r="H56" s="42">
        <v>0</v>
      </c>
      <c r="I56" s="42">
        <f>ROUND(G56*H56,P4)</f>
        <v>0</v>
      </c>
      <c r="J56" s="37"/>
      <c r="O56" s="43">
        <f>I56*0.21</f>
        <v>0</v>
      </c>
      <c r="P56">
        <v>3</v>
      </c>
    </row>
    <row r="57">
      <c r="A57" s="37" t="s">
        <v>58</v>
      </c>
      <c r="B57" s="44"/>
      <c r="C57" s="45"/>
      <c r="D57" s="45"/>
      <c r="E57" s="47" t="s">
        <v>55</v>
      </c>
      <c r="F57" s="45"/>
      <c r="G57" s="45"/>
      <c r="H57" s="45"/>
      <c r="I57" s="45"/>
      <c r="J57" s="46"/>
    </row>
    <row r="58">
      <c r="A58" s="37" t="s">
        <v>88</v>
      </c>
      <c r="B58" s="44"/>
      <c r="C58" s="45"/>
      <c r="D58" s="45"/>
      <c r="E58" s="51" t="s">
        <v>272</v>
      </c>
      <c r="F58" s="45"/>
      <c r="G58" s="45"/>
      <c r="H58" s="45"/>
      <c r="I58" s="45"/>
      <c r="J58" s="46"/>
    </row>
    <row r="59">
      <c r="A59" s="31" t="s">
        <v>50</v>
      </c>
      <c r="B59" s="32"/>
      <c r="C59" s="33" t="s">
        <v>273</v>
      </c>
      <c r="D59" s="34"/>
      <c r="E59" s="31" t="s">
        <v>274</v>
      </c>
      <c r="F59" s="34"/>
      <c r="G59" s="34"/>
      <c r="H59" s="34"/>
      <c r="I59" s="35">
        <f>SUMIFS(I60:I62,A60:A62,"P")</f>
        <v>0</v>
      </c>
      <c r="J59" s="36"/>
    </row>
    <row r="60">
      <c r="A60" s="37" t="s">
        <v>53</v>
      </c>
      <c r="B60" s="37">
        <v>17</v>
      </c>
      <c r="C60" s="38" t="s">
        <v>275</v>
      </c>
      <c r="D60" s="37" t="s">
        <v>55</v>
      </c>
      <c r="E60" s="39" t="s">
        <v>276</v>
      </c>
      <c r="F60" s="40" t="s">
        <v>131</v>
      </c>
      <c r="G60" s="41">
        <v>38</v>
      </c>
      <c r="H60" s="42">
        <v>0</v>
      </c>
      <c r="I60" s="42">
        <f>ROUND(G60*H60,P4)</f>
        <v>0</v>
      </c>
      <c r="J60" s="37"/>
      <c r="O60" s="43">
        <f>I60*0.21</f>
        <v>0</v>
      </c>
      <c r="P60">
        <v>3</v>
      </c>
    </row>
    <row r="61">
      <c r="A61" s="37" t="s">
        <v>58</v>
      </c>
      <c r="B61" s="44"/>
      <c r="C61" s="45"/>
      <c r="D61" s="45"/>
      <c r="E61" s="39" t="s">
        <v>277</v>
      </c>
      <c r="F61" s="45"/>
      <c r="G61" s="45"/>
      <c r="H61" s="45"/>
      <c r="I61" s="45"/>
      <c r="J61" s="46"/>
    </row>
    <row r="62">
      <c r="A62" s="37" t="s">
        <v>88</v>
      </c>
      <c r="B62" s="44"/>
      <c r="C62" s="45"/>
      <c r="D62" s="45"/>
      <c r="E62" s="51" t="s">
        <v>278</v>
      </c>
      <c r="F62" s="45"/>
      <c r="G62" s="45"/>
      <c r="H62" s="45"/>
      <c r="I62" s="45"/>
      <c r="J62" s="46"/>
    </row>
    <row r="63">
      <c r="A63" s="31" t="s">
        <v>50</v>
      </c>
      <c r="B63" s="32"/>
      <c r="C63" s="33" t="s">
        <v>279</v>
      </c>
      <c r="D63" s="34"/>
      <c r="E63" s="31" t="s">
        <v>280</v>
      </c>
      <c r="F63" s="34"/>
      <c r="G63" s="34"/>
      <c r="H63" s="34"/>
      <c r="I63" s="35">
        <f>SUMIFS(I64:I69,A64:A69,"P")</f>
        <v>0</v>
      </c>
      <c r="J63" s="36"/>
    </row>
    <row r="64">
      <c r="A64" s="37" t="s">
        <v>53</v>
      </c>
      <c r="B64" s="37">
        <v>18</v>
      </c>
      <c r="C64" s="38" t="s">
        <v>281</v>
      </c>
      <c r="D64" s="37" t="s">
        <v>55</v>
      </c>
      <c r="E64" s="39" t="s">
        <v>282</v>
      </c>
      <c r="F64" s="40" t="s">
        <v>87</v>
      </c>
      <c r="G64" s="41">
        <v>8.0999999999999996</v>
      </c>
      <c r="H64" s="42">
        <v>0</v>
      </c>
      <c r="I64" s="42">
        <f>ROUND(G64*H64,P4)</f>
        <v>0</v>
      </c>
      <c r="J64" s="37"/>
      <c r="O64" s="43">
        <f>I64*0.21</f>
        <v>0</v>
      </c>
      <c r="P64">
        <v>3</v>
      </c>
    </row>
    <row r="65">
      <c r="A65" s="37" t="s">
        <v>58</v>
      </c>
      <c r="B65" s="44"/>
      <c r="C65" s="45"/>
      <c r="D65" s="45"/>
      <c r="E65" s="47" t="s">
        <v>55</v>
      </c>
      <c r="F65" s="45"/>
      <c r="G65" s="45"/>
      <c r="H65" s="45"/>
      <c r="I65" s="45"/>
      <c r="J65" s="46"/>
    </row>
    <row r="66">
      <c r="A66" s="37" t="s">
        <v>88</v>
      </c>
      <c r="B66" s="44"/>
      <c r="C66" s="45"/>
      <c r="D66" s="45"/>
      <c r="E66" s="51" t="s">
        <v>283</v>
      </c>
      <c r="F66" s="45"/>
      <c r="G66" s="45"/>
      <c r="H66" s="45"/>
      <c r="I66" s="45"/>
      <c r="J66" s="46"/>
    </row>
    <row r="67">
      <c r="A67" s="37" t="s">
        <v>88</v>
      </c>
      <c r="B67" s="44"/>
      <c r="C67" s="45"/>
      <c r="D67" s="45"/>
      <c r="E67" s="51" t="s">
        <v>284</v>
      </c>
      <c r="F67" s="45"/>
      <c r="G67" s="45"/>
      <c r="H67" s="45"/>
      <c r="I67" s="45"/>
      <c r="J67" s="46"/>
    </row>
    <row r="68">
      <c r="A68" s="37" t="s">
        <v>88</v>
      </c>
      <c r="B68" s="44"/>
      <c r="C68" s="45"/>
      <c r="D68" s="45"/>
      <c r="E68" s="51" t="s">
        <v>285</v>
      </c>
      <c r="F68" s="45"/>
      <c r="G68" s="45"/>
      <c r="H68" s="45"/>
      <c r="I68" s="45"/>
      <c r="J68" s="46"/>
    </row>
    <row r="69">
      <c r="A69" s="37" t="s">
        <v>88</v>
      </c>
      <c r="B69" s="44"/>
      <c r="C69" s="45"/>
      <c r="D69" s="45"/>
      <c r="E69" s="51" t="s">
        <v>286</v>
      </c>
      <c r="F69" s="45"/>
      <c r="G69" s="45"/>
      <c r="H69" s="45"/>
      <c r="I69" s="45"/>
      <c r="J69" s="46"/>
    </row>
    <row r="70">
      <c r="A70" s="31" t="s">
        <v>50</v>
      </c>
      <c r="B70" s="32"/>
      <c r="C70" s="33" t="s">
        <v>287</v>
      </c>
      <c r="D70" s="34"/>
      <c r="E70" s="31" t="s">
        <v>288</v>
      </c>
      <c r="F70" s="34"/>
      <c r="G70" s="34"/>
      <c r="H70" s="34"/>
      <c r="I70" s="35">
        <f>SUMIFS(I71:I73,A71:A73,"P")</f>
        <v>0</v>
      </c>
      <c r="J70" s="36"/>
    </row>
    <row r="71">
      <c r="A71" s="37" t="s">
        <v>53</v>
      </c>
      <c r="B71" s="37">
        <v>19</v>
      </c>
      <c r="C71" s="38" t="s">
        <v>289</v>
      </c>
      <c r="D71" s="37" t="s">
        <v>55</v>
      </c>
      <c r="E71" s="39" t="s">
        <v>290</v>
      </c>
      <c r="F71" s="40" t="s">
        <v>87</v>
      </c>
      <c r="G71" s="41">
        <v>4.3200000000000003</v>
      </c>
      <c r="H71" s="42">
        <v>0</v>
      </c>
      <c r="I71" s="42">
        <f>ROUND(G71*H71,P4)</f>
        <v>0</v>
      </c>
      <c r="J71" s="37"/>
      <c r="O71" s="43">
        <f>I71*0.21</f>
        <v>0</v>
      </c>
      <c r="P71">
        <v>3</v>
      </c>
    </row>
    <row r="72">
      <c r="A72" s="37" t="s">
        <v>58</v>
      </c>
      <c r="B72" s="44"/>
      <c r="C72" s="45"/>
      <c r="D72" s="45"/>
      <c r="E72" s="47" t="s">
        <v>55</v>
      </c>
      <c r="F72" s="45"/>
      <c r="G72" s="45"/>
      <c r="H72" s="45"/>
      <c r="I72" s="45"/>
      <c r="J72" s="46"/>
    </row>
    <row r="73">
      <c r="A73" s="37" t="s">
        <v>88</v>
      </c>
      <c r="B73" s="44"/>
      <c r="C73" s="45"/>
      <c r="D73" s="45"/>
      <c r="E73" s="51" t="s">
        <v>291</v>
      </c>
      <c r="F73" s="45"/>
      <c r="G73" s="45"/>
      <c r="H73" s="45"/>
      <c r="I73" s="45"/>
      <c r="J73" s="46"/>
    </row>
    <row r="74">
      <c r="A74" s="31" t="s">
        <v>50</v>
      </c>
      <c r="B74" s="32"/>
      <c r="C74" s="33" t="s">
        <v>159</v>
      </c>
      <c r="D74" s="34"/>
      <c r="E74" s="31" t="s">
        <v>160</v>
      </c>
      <c r="F74" s="34"/>
      <c r="G74" s="34"/>
      <c r="H74" s="34"/>
      <c r="I74" s="35">
        <f>SUMIFS(I75:I95,A75:A95,"P")</f>
        <v>0</v>
      </c>
      <c r="J74" s="36"/>
    </row>
    <row r="75">
      <c r="A75" s="37" t="s">
        <v>53</v>
      </c>
      <c r="B75" s="37">
        <v>20</v>
      </c>
      <c r="C75" s="38" t="s">
        <v>164</v>
      </c>
      <c r="D75" s="37" t="s">
        <v>55</v>
      </c>
      <c r="E75" s="39" t="s">
        <v>165</v>
      </c>
      <c r="F75" s="40" t="s">
        <v>87</v>
      </c>
      <c r="G75" s="41">
        <v>21</v>
      </c>
      <c r="H75" s="42">
        <v>0</v>
      </c>
      <c r="I75" s="42">
        <f>ROUND(G75*H75,P4)</f>
        <v>0</v>
      </c>
      <c r="J75" s="37"/>
      <c r="O75" s="43">
        <f>I75*0.21</f>
        <v>0</v>
      </c>
      <c r="P75">
        <v>3</v>
      </c>
    </row>
    <row r="76">
      <c r="A76" s="37" t="s">
        <v>58</v>
      </c>
      <c r="B76" s="44"/>
      <c r="C76" s="45"/>
      <c r="D76" s="45"/>
      <c r="E76" s="47" t="s">
        <v>55</v>
      </c>
      <c r="F76" s="45"/>
      <c r="G76" s="45"/>
      <c r="H76" s="45"/>
      <c r="I76" s="45"/>
      <c r="J76" s="46"/>
    </row>
    <row r="77">
      <c r="A77" s="37" t="s">
        <v>88</v>
      </c>
      <c r="B77" s="44"/>
      <c r="C77" s="45"/>
      <c r="D77" s="45"/>
      <c r="E77" s="51" t="s">
        <v>292</v>
      </c>
      <c r="F77" s="45"/>
      <c r="G77" s="45"/>
      <c r="H77" s="45"/>
      <c r="I77" s="45"/>
      <c r="J77" s="46"/>
    </row>
    <row r="78">
      <c r="A78" s="37" t="s">
        <v>53</v>
      </c>
      <c r="B78" s="37">
        <v>21</v>
      </c>
      <c r="C78" s="38" t="s">
        <v>169</v>
      </c>
      <c r="D78" s="37" t="s">
        <v>55</v>
      </c>
      <c r="E78" s="39" t="s">
        <v>170</v>
      </c>
      <c r="F78" s="40" t="s">
        <v>109</v>
      </c>
      <c r="G78" s="41">
        <v>40</v>
      </c>
      <c r="H78" s="42">
        <v>0</v>
      </c>
      <c r="I78" s="42">
        <f>ROUND(G78*H78,P4)</f>
        <v>0</v>
      </c>
      <c r="J78" s="37"/>
      <c r="O78" s="43">
        <f>I78*0.21</f>
        <v>0</v>
      </c>
      <c r="P78">
        <v>3</v>
      </c>
    </row>
    <row r="79">
      <c r="A79" s="37" t="s">
        <v>58</v>
      </c>
      <c r="B79" s="44"/>
      <c r="C79" s="45"/>
      <c r="D79" s="45"/>
      <c r="E79" s="39" t="s">
        <v>171</v>
      </c>
      <c r="F79" s="45"/>
      <c r="G79" s="45"/>
      <c r="H79" s="45"/>
      <c r="I79" s="45"/>
      <c r="J79" s="46"/>
    </row>
    <row r="80">
      <c r="A80" s="37" t="s">
        <v>88</v>
      </c>
      <c r="B80" s="44"/>
      <c r="C80" s="45"/>
      <c r="D80" s="45"/>
      <c r="E80" s="51" t="s">
        <v>293</v>
      </c>
      <c r="F80" s="45"/>
      <c r="G80" s="45"/>
      <c r="H80" s="45"/>
      <c r="I80" s="45"/>
      <c r="J80" s="46"/>
    </row>
    <row r="81">
      <c r="A81" s="37" t="s">
        <v>53</v>
      </c>
      <c r="B81" s="37">
        <v>22</v>
      </c>
      <c r="C81" s="38" t="s">
        <v>176</v>
      </c>
      <c r="D81" s="37" t="s">
        <v>55</v>
      </c>
      <c r="E81" s="39" t="s">
        <v>177</v>
      </c>
      <c r="F81" s="40" t="s">
        <v>109</v>
      </c>
      <c r="G81" s="41">
        <v>40</v>
      </c>
      <c r="H81" s="42">
        <v>0</v>
      </c>
      <c r="I81" s="42">
        <f>ROUND(G81*H81,P4)</f>
        <v>0</v>
      </c>
      <c r="J81" s="37"/>
      <c r="O81" s="43">
        <f>I81*0.21</f>
        <v>0</v>
      </c>
      <c r="P81">
        <v>3</v>
      </c>
    </row>
    <row r="82">
      <c r="A82" s="37" t="s">
        <v>58</v>
      </c>
      <c r="B82" s="44"/>
      <c r="C82" s="45"/>
      <c r="D82" s="45"/>
      <c r="E82" s="47" t="s">
        <v>55</v>
      </c>
      <c r="F82" s="45"/>
      <c r="G82" s="45"/>
      <c r="H82" s="45"/>
      <c r="I82" s="45"/>
      <c r="J82" s="46"/>
    </row>
    <row r="83">
      <c r="A83" s="37" t="s">
        <v>88</v>
      </c>
      <c r="B83" s="44"/>
      <c r="C83" s="45"/>
      <c r="D83" s="45"/>
      <c r="E83" s="51" t="s">
        <v>294</v>
      </c>
      <c r="F83" s="45"/>
      <c r="G83" s="45"/>
      <c r="H83" s="45"/>
      <c r="I83" s="45"/>
      <c r="J83" s="46"/>
    </row>
    <row r="84">
      <c r="A84" s="37" t="s">
        <v>53</v>
      </c>
      <c r="B84" s="37">
        <v>23</v>
      </c>
      <c r="C84" s="38" t="s">
        <v>295</v>
      </c>
      <c r="D84" s="37" t="s">
        <v>55</v>
      </c>
      <c r="E84" s="39" t="s">
        <v>296</v>
      </c>
      <c r="F84" s="40" t="s">
        <v>109</v>
      </c>
      <c r="G84" s="41">
        <v>15</v>
      </c>
      <c r="H84" s="42">
        <v>0</v>
      </c>
      <c r="I84" s="42">
        <f>ROUND(G84*H84,P4)</f>
        <v>0</v>
      </c>
      <c r="J84" s="37"/>
      <c r="O84" s="43">
        <f>I84*0.21</f>
        <v>0</v>
      </c>
      <c r="P84">
        <v>3</v>
      </c>
    </row>
    <row r="85">
      <c r="A85" s="37" t="s">
        <v>58</v>
      </c>
      <c r="B85" s="44"/>
      <c r="C85" s="45"/>
      <c r="D85" s="45"/>
      <c r="E85" s="39" t="s">
        <v>297</v>
      </c>
      <c r="F85" s="45"/>
      <c r="G85" s="45"/>
      <c r="H85" s="45"/>
      <c r="I85" s="45"/>
      <c r="J85" s="46"/>
    </row>
    <row r="86">
      <c r="A86" s="37" t="s">
        <v>88</v>
      </c>
      <c r="B86" s="44"/>
      <c r="C86" s="45"/>
      <c r="D86" s="45"/>
      <c r="E86" s="51" t="s">
        <v>298</v>
      </c>
      <c r="F86" s="45"/>
      <c r="G86" s="45"/>
      <c r="H86" s="45"/>
      <c r="I86" s="45"/>
      <c r="J86" s="46"/>
    </row>
    <row r="87">
      <c r="A87" s="37" t="s">
        <v>53</v>
      </c>
      <c r="B87" s="37">
        <v>24</v>
      </c>
      <c r="C87" s="38" t="s">
        <v>191</v>
      </c>
      <c r="D87" s="37"/>
      <c r="E87" s="39" t="s">
        <v>192</v>
      </c>
      <c r="F87" s="40" t="s">
        <v>109</v>
      </c>
      <c r="G87" s="41">
        <v>2</v>
      </c>
      <c r="H87" s="42">
        <v>0</v>
      </c>
      <c r="I87" s="42">
        <f>ROUND(G87*H87,P4)</f>
        <v>0</v>
      </c>
      <c r="J87" s="37"/>
      <c r="O87" s="43">
        <f>I87*0.21</f>
        <v>0</v>
      </c>
      <c r="P87">
        <v>3</v>
      </c>
    </row>
    <row r="88" ht="45">
      <c r="A88" s="37" t="s">
        <v>58</v>
      </c>
      <c r="B88" s="44"/>
      <c r="C88" s="45"/>
      <c r="D88" s="45"/>
      <c r="E88" s="39" t="s">
        <v>299</v>
      </c>
      <c r="F88" s="45"/>
      <c r="G88" s="45"/>
      <c r="H88" s="45"/>
      <c r="I88" s="45"/>
      <c r="J88" s="46"/>
    </row>
    <row r="89">
      <c r="A89" s="37" t="s">
        <v>88</v>
      </c>
      <c r="B89" s="44"/>
      <c r="C89" s="45"/>
      <c r="D89" s="45"/>
      <c r="E89" s="51" t="s">
        <v>300</v>
      </c>
      <c r="F89" s="45"/>
      <c r="G89" s="45"/>
      <c r="H89" s="45"/>
      <c r="I89" s="45"/>
      <c r="J89" s="46"/>
    </row>
    <row r="90">
      <c r="A90" s="37" t="s">
        <v>53</v>
      </c>
      <c r="B90" s="37">
        <v>25</v>
      </c>
      <c r="C90" s="38" t="s">
        <v>195</v>
      </c>
      <c r="D90" s="37" t="s">
        <v>55</v>
      </c>
      <c r="E90" s="39" t="s">
        <v>196</v>
      </c>
      <c r="F90" s="40" t="s">
        <v>109</v>
      </c>
      <c r="G90" s="41">
        <v>96</v>
      </c>
      <c r="H90" s="42">
        <v>0</v>
      </c>
      <c r="I90" s="42">
        <f>ROUND(G90*H90,P4)</f>
        <v>0</v>
      </c>
      <c r="J90" s="37"/>
      <c r="O90" s="43">
        <f>I90*0.21</f>
        <v>0</v>
      </c>
      <c r="P90">
        <v>3</v>
      </c>
    </row>
    <row r="91">
      <c r="A91" s="37" t="s">
        <v>58</v>
      </c>
      <c r="B91" s="44"/>
      <c r="C91" s="45"/>
      <c r="D91" s="45"/>
      <c r="E91" s="39" t="s">
        <v>197</v>
      </c>
      <c r="F91" s="45"/>
      <c r="G91" s="45"/>
      <c r="H91" s="45"/>
      <c r="I91" s="45"/>
      <c r="J91" s="46"/>
    </row>
    <row r="92">
      <c r="A92" s="37" t="s">
        <v>88</v>
      </c>
      <c r="B92" s="44"/>
      <c r="C92" s="45"/>
      <c r="D92" s="45"/>
      <c r="E92" s="51" t="s">
        <v>301</v>
      </c>
      <c r="F92" s="45"/>
      <c r="G92" s="45"/>
      <c r="H92" s="45"/>
      <c r="I92" s="45"/>
      <c r="J92" s="46"/>
    </row>
    <row r="93" ht="30">
      <c r="A93" s="37" t="s">
        <v>53</v>
      </c>
      <c r="B93" s="37">
        <v>26</v>
      </c>
      <c r="C93" s="38" t="s">
        <v>302</v>
      </c>
      <c r="D93" s="37" t="s">
        <v>55</v>
      </c>
      <c r="E93" s="39" t="s">
        <v>303</v>
      </c>
      <c r="F93" s="40" t="s">
        <v>109</v>
      </c>
      <c r="G93" s="41">
        <v>3</v>
      </c>
      <c r="H93" s="42">
        <v>0</v>
      </c>
      <c r="I93" s="42">
        <f>ROUND(G93*H93,P4)</f>
        <v>0</v>
      </c>
      <c r="J93" s="37"/>
      <c r="O93" s="43">
        <f>I93*0.21</f>
        <v>0</v>
      </c>
      <c r="P93">
        <v>3</v>
      </c>
    </row>
    <row r="94">
      <c r="A94" s="37" t="s">
        <v>58</v>
      </c>
      <c r="B94" s="44"/>
      <c r="C94" s="45"/>
      <c r="D94" s="45"/>
      <c r="E94" s="39" t="s">
        <v>204</v>
      </c>
      <c r="F94" s="45"/>
      <c r="G94" s="45"/>
      <c r="H94" s="45"/>
      <c r="I94" s="45"/>
      <c r="J94" s="46"/>
    </row>
    <row r="95">
      <c r="A95" s="37" t="s">
        <v>88</v>
      </c>
      <c r="B95" s="44"/>
      <c r="C95" s="45"/>
      <c r="D95" s="45"/>
      <c r="E95" s="51" t="s">
        <v>304</v>
      </c>
      <c r="F95" s="45"/>
      <c r="G95" s="45"/>
      <c r="H95" s="45"/>
      <c r="I95" s="45"/>
      <c r="J95" s="46"/>
    </row>
    <row r="96">
      <c r="A96" s="31" t="s">
        <v>50</v>
      </c>
      <c r="B96" s="32"/>
      <c r="C96" s="33" t="s">
        <v>305</v>
      </c>
      <c r="D96" s="34"/>
      <c r="E96" s="31" t="s">
        <v>306</v>
      </c>
      <c r="F96" s="34"/>
      <c r="G96" s="34"/>
      <c r="H96" s="34"/>
      <c r="I96" s="35">
        <f>SUMIFS(I97:I102,A97:A102,"P")</f>
        <v>0</v>
      </c>
      <c r="J96" s="36"/>
    </row>
    <row r="97" ht="30">
      <c r="A97" s="37" t="s">
        <v>53</v>
      </c>
      <c r="B97" s="37">
        <v>27</v>
      </c>
      <c r="C97" s="38" t="s">
        <v>307</v>
      </c>
      <c r="D97" s="37" t="s">
        <v>55</v>
      </c>
      <c r="E97" s="39" t="s">
        <v>308</v>
      </c>
      <c r="F97" s="40" t="s">
        <v>109</v>
      </c>
      <c r="G97" s="41">
        <v>36</v>
      </c>
      <c r="H97" s="42">
        <v>0</v>
      </c>
      <c r="I97" s="42">
        <f>ROUND(G97*H97,P4)</f>
        <v>0</v>
      </c>
      <c r="J97" s="37"/>
      <c r="O97" s="43">
        <f>I97*0.21</f>
        <v>0</v>
      </c>
      <c r="P97">
        <v>3</v>
      </c>
    </row>
    <row r="98">
      <c r="A98" s="37" t="s">
        <v>58</v>
      </c>
      <c r="B98" s="44"/>
      <c r="C98" s="45"/>
      <c r="D98" s="45"/>
      <c r="E98" s="47" t="s">
        <v>55</v>
      </c>
      <c r="F98" s="45"/>
      <c r="G98" s="45"/>
      <c r="H98" s="45"/>
      <c r="I98" s="45"/>
      <c r="J98" s="46"/>
    </row>
    <row r="99">
      <c r="A99" s="37" t="s">
        <v>88</v>
      </c>
      <c r="B99" s="44"/>
      <c r="C99" s="45"/>
      <c r="D99" s="45"/>
      <c r="E99" s="51" t="s">
        <v>309</v>
      </c>
      <c r="F99" s="45"/>
      <c r="G99" s="45"/>
      <c r="H99" s="45"/>
      <c r="I99" s="45"/>
      <c r="J99" s="46"/>
    </row>
    <row r="100">
      <c r="A100" s="37" t="s">
        <v>53</v>
      </c>
      <c r="B100" s="37">
        <v>28</v>
      </c>
      <c r="C100" s="38" t="s">
        <v>310</v>
      </c>
      <c r="D100" s="37" t="s">
        <v>55</v>
      </c>
      <c r="E100" s="39" t="s">
        <v>311</v>
      </c>
      <c r="F100" s="40" t="s">
        <v>109</v>
      </c>
      <c r="G100" s="41">
        <v>81</v>
      </c>
      <c r="H100" s="42">
        <v>0</v>
      </c>
      <c r="I100" s="42">
        <f>ROUND(G100*H100,P4)</f>
        <v>0</v>
      </c>
      <c r="J100" s="37"/>
      <c r="O100" s="43">
        <f>I100*0.21</f>
        <v>0</v>
      </c>
      <c r="P100">
        <v>3</v>
      </c>
    </row>
    <row r="101">
      <c r="A101" s="37" t="s">
        <v>58</v>
      </c>
      <c r="B101" s="44"/>
      <c r="C101" s="45"/>
      <c r="D101" s="45"/>
      <c r="E101" s="39" t="s">
        <v>312</v>
      </c>
      <c r="F101" s="45"/>
      <c r="G101" s="45"/>
      <c r="H101" s="45"/>
      <c r="I101" s="45"/>
      <c r="J101" s="46"/>
    </row>
    <row r="102">
      <c r="A102" s="37" t="s">
        <v>88</v>
      </c>
      <c r="B102" s="44"/>
      <c r="C102" s="45"/>
      <c r="D102" s="45"/>
      <c r="E102" s="51" t="s">
        <v>313</v>
      </c>
      <c r="F102" s="45"/>
      <c r="G102" s="45"/>
      <c r="H102" s="45"/>
      <c r="I102" s="45"/>
      <c r="J102" s="46"/>
    </row>
    <row r="103">
      <c r="A103" s="31" t="s">
        <v>50</v>
      </c>
      <c r="B103" s="32"/>
      <c r="C103" s="33" t="s">
        <v>220</v>
      </c>
      <c r="D103" s="34"/>
      <c r="E103" s="31" t="s">
        <v>221</v>
      </c>
      <c r="F103" s="34"/>
      <c r="G103" s="34"/>
      <c r="H103" s="34"/>
      <c r="I103" s="35">
        <f>SUMIFS(I104:I124,A104:A124,"P")</f>
        <v>0</v>
      </c>
      <c r="J103" s="36"/>
    </row>
    <row r="104">
      <c r="A104" s="37" t="s">
        <v>53</v>
      </c>
      <c r="B104" s="37">
        <v>29</v>
      </c>
      <c r="C104" s="38" t="s">
        <v>314</v>
      </c>
      <c r="D104" s="37" t="s">
        <v>55</v>
      </c>
      <c r="E104" s="39" t="s">
        <v>315</v>
      </c>
      <c r="F104" s="40" t="s">
        <v>87</v>
      </c>
      <c r="G104" s="41">
        <v>0.79200000000000004</v>
      </c>
      <c r="H104" s="42">
        <v>0</v>
      </c>
      <c r="I104" s="42">
        <f>ROUND(G104*H104,P4)</f>
        <v>0</v>
      </c>
      <c r="J104" s="37"/>
      <c r="O104" s="43">
        <f>I104*0.21</f>
        <v>0</v>
      </c>
      <c r="P104">
        <v>3</v>
      </c>
    </row>
    <row r="105">
      <c r="A105" s="37" t="s">
        <v>58</v>
      </c>
      <c r="B105" s="44"/>
      <c r="C105" s="45"/>
      <c r="D105" s="45"/>
      <c r="E105" s="47" t="s">
        <v>55</v>
      </c>
      <c r="F105" s="45"/>
      <c r="G105" s="45"/>
      <c r="H105" s="45"/>
      <c r="I105" s="45"/>
      <c r="J105" s="46"/>
    </row>
    <row r="106">
      <c r="A106" s="37" t="s">
        <v>88</v>
      </c>
      <c r="B106" s="44"/>
      <c r="C106" s="45"/>
      <c r="D106" s="45"/>
      <c r="E106" s="51" t="s">
        <v>316</v>
      </c>
      <c r="F106" s="45"/>
      <c r="G106" s="45"/>
      <c r="H106" s="45"/>
      <c r="I106" s="45"/>
      <c r="J106" s="46"/>
    </row>
    <row r="107" ht="30">
      <c r="A107" s="37" t="s">
        <v>53</v>
      </c>
      <c r="B107" s="37">
        <v>30</v>
      </c>
      <c r="C107" s="38" t="s">
        <v>225</v>
      </c>
      <c r="D107" s="37" t="s">
        <v>55</v>
      </c>
      <c r="E107" s="39" t="s">
        <v>226</v>
      </c>
      <c r="F107" s="40" t="s">
        <v>131</v>
      </c>
      <c r="G107" s="41">
        <v>2</v>
      </c>
      <c r="H107" s="42">
        <v>0</v>
      </c>
      <c r="I107" s="42">
        <f>ROUND(G107*H107,P4)</f>
        <v>0</v>
      </c>
      <c r="J107" s="37"/>
      <c r="O107" s="43">
        <f>I107*0.21</f>
        <v>0</v>
      </c>
      <c r="P107">
        <v>3</v>
      </c>
    </row>
    <row r="108">
      <c r="A108" s="37" t="s">
        <v>58</v>
      </c>
      <c r="B108" s="44"/>
      <c r="C108" s="45"/>
      <c r="D108" s="45"/>
      <c r="E108" s="47" t="s">
        <v>55</v>
      </c>
      <c r="F108" s="45"/>
      <c r="G108" s="45"/>
      <c r="H108" s="45"/>
      <c r="I108" s="45"/>
      <c r="J108" s="46"/>
    </row>
    <row r="109">
      <c r="A109" s="37" t="s">
        <v>88</v>
      </c>
      <c r="B109" s="44"/>
      <c r="C109" s="45"/>
      <c r="D109" s="45"/>
      <c r="E109" s="51" t="s">
        <v>317</v>
      </c>
      <c r="F109" s="45"/>
      <c r="G109" s="45"/>
      <c r="H109" s="45"/>
      <c r="I109" s="45"/>
      <c r="J109" s="46"/>
    </row>
    <row r="110" ht="30">
      <c r="A110" s="37" t="s">
        <v>53</v>
      </c>
      <c r="B110" s="37">
        <v>31</v>
      </c>
      <c r="C110" s="38" t="s">
        <v>230</v>
      </c>
      <c r="D110" s="37" t="s">
        <v>61</v>
      </c>
      <c r="E110" s="39" t="s">
        <v>231</v>
      </c>
      <c r="F110" s="40" t="s">
        <v>131</v>
      </c>
      <c r="G110" s="41">
        <v>63</v>
      </c>
      <c r="H110" s="42">
        <v>0</v>
      </c>
      <c r="I110" s="42">
        <f>ROUND(G110*H110,P4)</f>
        <v>0</v>
      </c>
      <c r="J110" s="37"/>
      <c r="O110" s="43">
        <f>I110*0.21</f>
        <v>0</v>
      </c>
      <c r="P110">
        <v>3</v>
      </c>
    </row>
    <row r="111">
      <c r="A111" s="37" t="s">
        <v>58</v>
      </c>
      <c r="B111" s="44"/>
      <c r="C111" s="45"/>
      <c r="D111" s="45"/>
      <c r="E111" s="47" t="s">
        <v>55</v>
      </c>
      <c r="F111" s="45"/>
      <c r="G111" s="45"/>
      <c r="H111" s="45"/>
      <c r="I111" s="45"/>
      <c r="J111" s="46"/>
    </row>
    <row r="112">
      <c r="A112" s="37" t="s">
        <v>88</v>
      </c>
      <c r="B112" s="44"/>
      <c r="C112" s="45"/>
      <c r="D112" s="45"/>
      <c r="E112" s="51" t="s">
        <v>318</v>
      </c>
      <c r="F112" s="45"/>
      <c r="G112" s="45"/>
      <c r="H112" s="45"/>
      <c r="I112" s="45"/>
      <c r="J112" s="46"/>
    </row>
    <row r="113" ht="30">
      <c r="A113" s="37" t="s">
        <v>53</v>
      </c>
      <c r="B113" s="37">
        <v>32</v>
      </c>
      <c r="C113" s="38" t="s">
        <v>230</v>
      </c>
      <c r="D113" s="37" t="s">
        <v>64</v>
      </c>
      <c r="E113" s="39" t="s">
        <v>231</v>
      </c>
      <c r="F113" s="40" t="s">
        <v>131</v>
      </c>
      <c r="G113" s="41">
        <v>7</v>
      </c>
      <c r="H113" s="42">
        <v>0</v>
      </c>
      <c r="I113" s="42">
        <f>ROUND(G113*H113,P4)</f>
        <v>0</v>
      </c>
      <c r="J113" s="37"/>
      <c r="O113" s="43">
        <f>I113*0.21</f>
        <v>0</v>
      </c>
      <c r="P113">
        <v>3</v>
      </c>
    </row>
    <row r="114">
      <c r="A114" s="37" t="s">
        <v>58</v>
      </c>
      <c r="B114" s="44"/>
      <c r="C114" s="45"/>
      <c r="D114" s="45"/>
      <c r="E114" s="39" t="s">
        <v>233</v>
      </c>
      <c r="F114" s="45"/>
      <c r="G114" s="45"/>
      <c r="H114" s="45"/>
      <c r="I114" s="45"/>
      <c r="J114" s="46"/>
    </row>
    <row r="115">
      <c r="A115" s="37" t="s">
        <v>88</v>
      </c>
      <c r="B115" s="44"/>
      <c r="C115" s="45"/>
      <c r="D115" s="45"/>
      <c r="E115" s="51" t="s">
        <v>319</v>
      </c>
      <c r="F115" s="45"/>
      <c r="G115" s="45"/>
      <c r="H115" s="45"/>
      <c r="I115" s="45"/>
      <c r="J115" s="46"/>
    </row>
    <row r="116">
      <c r="A116" s="37" t="s">
        <v>53</v>
      </c>
      <c r="B116" s="37">
        <v>33</v>
      </c>
      <c r="C116" s="38" t="s">
        <v>241</v>
      </c>
      <c r="D116" s="37" t="s">
        <v>55</v>
      </c>
      <c r="E116" s="39" t="s">
        <v>242</v>
      </c>
      <c r="F116" s="40" t="s">
        <v>131</v>
      </c>
      <c r="G116" s="41">
        <v>70</v>
      </c>
      <c r="H116" s="42">
        <v>0</v>
      </c>
      <c r="I116" s="42">
        <f>ROUND(G116*H116,P4)</f>
        <v>0</v>
      </c>
      <c r="J116" s="37"/>
      <c r="O116" s="43">
        <f>I116*0.21</f>
        <v>0</v>
      </c>
      <c r="P116">
        <v>3</v>
      </c>
    </row>
    <row r="117">
      <c r="A117" s="37" t="s">
        <v>58</v>
      </c>
      <c r="B117" s="44"/>
      <c r="C117" s="45"/>
      <c r="D117" s="45"/>
      <c r="E117" s="47" t="s">
        <v>55</v>
      </c>
      <c r="F117" s="45"/>
      <c r="G117" s="45"/>
      <c r="H117" s="45"/>
      <c r="I117" s="45"/>
      <c r="J117" s="46"/>
    </row>
    <row r="118">
      <c r="A118" s="37" t="s">
        <v>88</v>
      </c>
      <c r="B118" s="44"/>
      <c r="C118" s="45"/>
      <c r="D118" s="45"/>
      <c r="E118" s="51" t="s">
        <v>255</v>
      </c>
      <c r="F118" s="45"/>
      <c r="G118" s="45"/>
      <c r="H118" s="45"/>
      <c r="I118" s="45"/>
      <c r="J118" s="46"/>
    </row>
    <row r="119" ht="30">
      <c r="A119" s="37" t="s">
        <v>53</v>
      </c>
      <c r="B119" s="37">
        <v>34</v>
      </c>
      <c r="C119" s="38" t="s">
        <v>320</v>
      </c>
      <c r="D119" s="37" t="s">
        <v>55</v>
      </c>
      <c r="E119" s="39" t="s">
        <v>321</v>
      </c>
      <c r="F119" s="40" t="s">
        <v>131</v>
      </c>
      <c r="G119" s="41">
        <v>38</v>
      </c>
      <c r="H119" s="42">
        <v>0</v>
      </c>
      <c r="I119" s="42">
        <f>ROUND(G119*H119,P4)</f>
        <v>0</v>
      </c>
      <c r="J119" s="37"/>
      <c r="O119" s="43">
        <f>I119*0.21</f>
        <v>0</v>
      </c>
      <c r="P119">
        <v>3</v>
      </c>
    </row>
    <row r="120">
      <c r="A120" s="37" t="s">
        <v>58</v>
      </c>
      <c r="B120" s="44"/>
      <c r="C120" s="45"/>
      <c r="D120" s="45"/>
      <c r="E120" s="39" t="s">
        <v>322</v>
      </c>
      <c r="F120" s="45"/>
      <c r="G120" s="45"/>
      <c r="H120" s="45"/>
      <c r="I120" s="45"/>
      <c r="J120" s="46"/>
    </row>
    <row r="121">
      <c r="A121" s="37" t="s">
        <v>88</v>
      </c>
      <c r="B121" s="44"/>
      <c r="C121" s="45"/>
      <c r="D121" s="45"/>
      <c r="E121" s="51" t="s">
        <v>323</v>
      </c>
      <c r="F121" s="45"/>
      <c r="G121" s="45"/>
      <c r="H121" s="45"/>
      <c r="I121" s="45"/>
      <c r="J121" s="46"/>
    </row>
    <row r="122">
      <c r="A122" s="37" t="s">
        <v>53</v>
      </c>
      <c r="B122" s="37">
        <v>35</v>
      </c>
      <c r="C122" s="38" t="s">
        <v>324</v>
      </c>
      <c r="D122" s="37" t="s">
        <v>55</v>
      </c>
      <c r="E122" s="39" t="s">
        <v>325</v>
      </c>
      <c r="F122" s="40" t="s">
        <v>131</v>
      </c>
      <c r="G122" s="41">
        <v>60</v>
      </c>
      <c r="H122" s="42">
        <v>0</v>
      </c>
      <c r="I122" s="42">
        <f>ROUND(G122*H122,P4)</f>
        <v>0</v>
      </c>
      <c r="J122" s="37"/>
      <c r="O122" s="43">
        <f>I122*0.21</f>
        <v>0</v>
      </c>
      <c r="P122">
        <v>3</v>
      </c>
    </row>
    <row r="123">
      <c r="A123" s="37" t="s">
        <v>58</v>
      </c>
      <c r="B123" s="44"/>
      <c r="C123" s="45"/>
      <c r="D123" s="45"/>
      <c r="E123" s="39" t="s">
        <v>326</v>
      </c>
      <c r="F123" s="45"/>
      <c r="G123" s="45"/>
      <c r="H123" s="45"/>
      <c r="I123" s="45"/>
      <c r="J123" s="46"/>
    </row>
    <row r="124">
      <c r="A124" s="37" t="s">
        <v>88</v>
      </c>
      <c r="B124" s="48"/>
      <c r="C124" s="49"/>
      <c r="D124" s="49"/>
      <c r="E124" s="51" t="s">
        <v>327</v>
      </c>
      <c r="F124" s="49"/>
      <c r="G124" s="49"/>
      <c r="H124" s="49"/>
      <c r="I124" s="49"/>
      <c r="J124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328</v>
      </c>
      <c r="I3" s="25">
        <f>SUMIFS(I9:I11,A9:A11,"SD")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20</v>
      </c>
      <c r="D4" s="22"/>
      <c r="E4" s="23" t="s">
        <v>21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328</v>
      </c>
      <c r="D5" s="22"/>
      <c r="E5" s="23" t="s">
        <v>21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51</v>
      </c>
      <c r="D9" s="34"/>
      <c r="E9" s="31" t="s">
        <v>52</v>
      </c>
      <c r="F9" s="34"/>
      <c r="G9" s="34"/>
      <c r="H9" s="34"/>
      <c r="I9" s="35">
        <f>SUMIFS(I10:I11,A10:A11,"P")</f>
        <v>0</v>
      </c>
      <c r="J9" s="36"/>
    </row>
    <row r="10">
      <c r="A10" s="37" t="s">
        <v>53</v>
      </c>
      <c r="B10" s="37">
        <v>1</v>
      </c>
      <c r="C10" s="38" t="s">
        <v>329</v>
      </c>
      <c r="D10" s="37" t="s">
        <v>55</v>
      </c>
      <c r="E10" s="39" t="s">
        <v>330</v>
      </c>
      <c r="F10" s="40" t="s">
        <v>57</v>
      </c>
      <c r="G10" s="41">
        <v>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 ht="75">
      <c r="A11" s="37" t="s">
        <v>58</v>
      </c>
      <c r="B11" s="48"/>
      <c r="C11" s="49"/>
      <c r="D11" s="49"/>
      <c r="E11" s="39" t="s">
        <v>331</v>
      </c>
      <c r="F11" s="49"/>
      <c r="G11" s="49"/>
      <c r="H11" s="49"/>
      <c r="I11" s="49"/>
      <c r="J11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332</v>
      </c>
      <c r="I3" s="25">
        <f>SUMIFS(I9:I50,A9:A50,"SD")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23</v>
      </c>
      <c r="D4" s="22"/>
      <c r="E4" s="23" t="s">
        <v>24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332</v>
      </c>
      <c r="D5" s="22"/>
      <c r="E5" s="23" t="s">
        <v>24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220</v>
      </c>
      <c r="D9" s="34"/>
      <c r="E9" s="31" t="s">
        <v>221</v>
      </c>
      <c r="F9" s="34"/>
      <c r="G9" s="34"/>
      <c r="H9" s="34"/>
      <c r="I9" s="35">
        <f>SUMIFS(I10:I50,A10:A50,"P")</f>
        <v>0</v>
      </c>
      <c r="J9" s="36"/>
    </row>
    <row r="10" ht="30">
      <c r="A10" s="37" t="s">
        <v>53</v>
      </c>
      <c r="B10" s="37">
        <v>1</v>
      </c>
      <c r="C10" s="38" t="s">
        <v>333</v>
      </c>
      <c r="D10" s="37" t="s">
        <v>55</v>
      </c>
      <c r="E10" s="39" t="s">
        <v>334</v>
      </c>
      <c r="F10" s="40" t="s">
        <v>68</v>
      </c>
      <c r="G10" s="41">
        <v>11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58</v>
      </c>
      <c r="B11" s="44"/>
      <c r="C11" s="45"/>
      <c r="D11" s="45"/>
      <c r="E11" s="47" t="s">
        <v>55</v>
      </c>
      <c r="F11" s="45"/>
      <c r="G11" s="45"/>
      <c r="H11" s="45"/>
      <c r="I11" s="45"/>
      <c r="J11" s="46"/>
    </row>
    <row r="12" ht="30">
      <c r="A12" s="37" t="s">
        <v>88</v>
      </c>
      <c r="B12" s="44"/>
      <c r="C12" s="45"/>
      <c r="D12" s="45"/>
      <c r="E12" s="51" t="s">
        <v>335</v>
      </c>
      <c r="F12" s="45"/>
      <c r="G12" s="45"/>
      <c r="H12" s="45"/>
      <c r="I12" s="45"/>
      <c r="J12" s="46"/>
    </row>
    <row r="13" ht="30">
      <c r="A13" s="37" t="s">
        <v>53</v>
      </c>
      <c r="B13" s="37">
        <v>2</v>
      </c>
      <c r="C13" s="38" t="s">
        <v>333</v>
      </c>
      <c r="D13" s="37" t="s">
        <v>61</v>
      </c>
      <c r="E13" s="39" t="s">
        <v>334</v>
      </c>
      <c r="F13" s="40" t="s">
        <v>68</v>
      </c>
      <c r="G13" s="41">
        <v>4</v>
      </c>
      <c r="H13" s="42">
        <v>0</v>
      </c>
      <c r="I13" s="42">
        <f>ROUND(G13*H13,P4)</f>
        <v>0</v>
      </c>
      <c r="J13" s="37"/>
      <c r="O13" s="43">
        <f>I13*0.21</f>
        <v>0</v>
      </c>
      <c r="P13">
        <v>3</v>
      </c>
    </row>
    <row r="14">
      <c r="A14" s="37" t="s">
        <v>58</v>
      </c>
      <c r="B14" s="44"/>
      <c r="C14" s="45"/>
      <c r="D14" s="45"/>
      <c r="E14" s="39" t="s">
        <v>336</v>
      </c>
      <c r="F14" s="45"/>
      <c r="G14" s="45"/>
      <c r="H14" s="45"/>
      <c r="I14" s="45"/>
      <c r="J14" s="46"/>
    </row>
    <row r="15">
      <c r="A15" s="37" t="s">
        <v>88</v>
      </c>
      <c r="B15" s="44"/>
      <c r="C15" s="45"/>
      <c r="D15" s="45"/>
      <c r="E15" s="51" t="s">
        <v>337</v>
      </c>
      <c r="F15" s="45"/>
      <c r="G15" s="45"/>
      <c r="H15" s="45"/>
      <c r="I15" s="45"/>
      <c r="J15" s="46"/>
    </row>
    <row r="16">
      <c r="A16" s="37" t="s">
        <v>53</v>
      </c>
      <c r="B16" s="37">
        <v>3</v>
      </c>
      <c r="C16" s="38" t="s">
        <v>338</v>
      </c>
      <c r="D16" s="37" t="s">
        <v>55</v>
      </c>
      <c r="E16" s="39" t="s">
        <v>339</v>
      </c>
      <c r="F16" s="40" t="s">
        <v>68</v>
      </c>
      <c r="G16" s="41">
        <v>15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58</v>
      </c>
      <c r="B17" s="44"/>
      <c r="C17" s="45"/>
      <c r="D17" s="45"/>
      <c r="E17" s="39" t="s">
        <v>135</v>
      </c>
      <c r="F17" s="45"/>
      <c r="G17" s="45"/>
      <c r="H17" s="45"/>
      <c r="I17" s="45"/>
      <c r="J17" s="46"/>
    </row>
    <row r="18">
      <c r="A18" s="37" t="s">
        <v>88</v>
      </c>
      <c r="B18" s="44"/>
      <c r="C18" s="45"/>
      <c r="D18" s="45"/>
      <c r="E18" s="51" t="s">
        <v>340</v>
      </c>
      <c r="F18" s="45"/>
      <c r="G18" s="45"/>
      <c r="H18" s="45"/>
      <c r="I18" s="45"/>
      <c r="J18" s="46"/>
    </row>
    <row r="19">
      <c r="A19" s="37" t="s">
        <v>53</v>
      </c>
      <c r="B19" s="37">
        <v>4</v>
      </c>
      <c r="C19" s="38" t="s">
        <v>341</v>
      </c>
      <c r="D19" s="37" t="s">
        <v>55</v>
      </c>
      <c r="E19" s="39" t="s">
        <v>342</v>
      </c>
      <c r="F19" s="40" t="s">
        <v>68</v>
      </c>
      <c r="G19" s="41">
        <v>4</v>
      </c>
      <c r="H19" s="42">
        <v>0</v>
      </c>
      <c r="I19" s="42">
        <f>ROUND(G19*H19,P4)</f>
        <v>0</v>
      </c>
      <c r="J19" s="37"/>
      <c r="O19" s="43">
        <f>I19*0.21</f>
        <v>0</v>
      </c>
      <c r="P19">
        <v>3</v>
      </c>
    </row>
    <row r="20">
      <c r="A20" s="37" t="s">
        <v>58</v>
      </c>
      <c r="B20" s="44"/>
      <c r="C20" s="45"/>
      <c r="D20" s="45"/>
      <c r="E20" s="47" t="s">
        <v>55</v>
      </c>
      <c r="F20" s="45"/>
      <c r="G20" s="45"/>
      <c r="H20" s="45"/>
      <c r="I20" s="45"/>
      <c r="J20" s="46"/>
    </row>
    <row r="21">
      <c r="A21" s="37" t="s">
        <v>88</v>
      </c>
      <c r="B21" s="44"/>
      <c r="C21" s="45"/>
      <c r="D21" s="45"/>
      <c r="E21" s="51" t="s">
        <v>343</v>
      </c>
      <c r="F21" s="45"/>
      <c r="G21" s="45"/>
      <c r="H21" s="45"/>
      <c r="I21" s="45"/>
      <c r="J21" s="46"/>
    </row>
    <row r="22" ht="30">
      <c r="A22" s="37" t="s">
        <v>53</v>
      </c>
      <c r="B22" s="37">
        <v>5</v>
      </c>
      <c r="C22" s="38" t="s">
        <v>344</v>
      </c>
      <c r="D22" s="37" t="s">
        <v>55</v>
      </c>
      <c r="E22" s="39" t="s">
        <v>345</v>
      </c>
      <c r="F22" s="40" t="s">
        <v>68</v>
      </c>
      <c r="G22" s="41">
        <v>9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58</v>
      </c>
      <c r="B23" s="44"/>
      <c r="C23" s="45"/>
      <c r="D23" s="45"/>
      <c r="E23" s="47" t="s">
        <v>55</v>
      </c>
      <c r="F23" s="45"/>
      <c r="G23" s="45"/>
      <c r="H23" s="45"/>
      <c r="I23" s="45"/>
      <c r="J23" s="46"/>
    </row>
    <row r="24">
      <c r="A24" s="37" t="s">
        <v>88</v>
      </c>
      <c r="B24" s="44"/>
      <c r="C24" s="45"/>
      <c r="D24" s="45"/>
      <c r="E24" s="51" t="s">
        <v>346</v>
      </c>
      <c r="F24" s="45"/>
      <c r="G24" s="45"/>
      <c r="H24" s="45"/>
      <c r="I24" s="45"/>
      <c r="J24" s="46"/>
    </row>
    <row r="25">
      <c r="A25" s="37" t="s">
        <v>53</v>
      </c>
      <c r="B25" s="37">
        <v>6</v>
      </c>
      <c r="C25" s="38" t="s">
        <v>347</v>
      </c>
      <c r="D25" s="37" t="s">
        <v>55</v>
      </c>
      <c r="E25" s="39" t="s">
        <v>348</v>
      </c>
      <c r="F25" s="40" t="s">
        <v>68</v>
      </c>
      <c r="G25" s="41">
        <v>8</v>
      </c>
      <c r="H25" s="42">
        <v>0</v>
      </c>
      <c r="I25" s="42">
        <f>ROUND(G25*H25,P4)</f>
        <v>0</v>
      </c>
      <c r="J25" s="37"/>
      <c r="O25" s="43">
        <f>I25*0.21</f>
        <v>0</v>
      </c>
      <c r="P25">
        <v>3</v>
      </c>
    </row>
    <row r="26">
      <c r="A26" s="37" t="s">
        <v>58</v>
      </c>
      <c r="B26" s="44"/>
      <c r="C26" s="45"/>
      <c r="D26" s="45"/>
      <c r="E26" s="39" t="s">
        <v>135</v>
      </c>
      <c r="F26" s="45"/>
      <c r="G26" s="45"/>
      <c r="H26" s="45"/>
      <c r="I26" s="45"/>
      <c r="J26" s="46"/>
    </row>
    <row r="27">
      <c r="A27" s="37" t="s">
        <v>88</v>
      </c>
      <c r="B27" s="44"/>
      <c r="C27" s="45"/>
      <c r="D27" s="45"/>
      <c r="E27" s="51" t="s">
        <v>349</v>
      </c>
      <c r="F27" s="45"/>
      <c r="G27" s="45"/>
      <c r="H27" s="45"/>
      <c r="I27" s="45"/>
      <c r="J27" s="46"/>
    </row>
    <row r="28" ht="30">
      <c r="A28" s="37" t="s">
        <v>53</v>
      </c>
      <c r="B28" s="37">
        <v>7</v>
      </c>
      <c r="C28" s="38" t="s">
        <v>350</v>
      </c>
      <c r="D28" s="37" t="s">
        <v>55</v>
      </c>
      <c r="E28" s="39" t="s">
        <v>351</v>
      </c>
      <c r="F28" s="40" t="s">
        <v>109</v>
      </c>
      <c r="G28" s="41">
        <v>1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58</v>
      </c>
      <c r="B29" s="44"/>
      <c r="C29" s="45"/>
      <c r="D29" s="45"/>
      <c r="E29" s="47" t="s">
        <v>55</v>
      </c>
      <c r="F29" s="45"/>
      <c r="G29" s="45"/>
      <c r="H29" s="45"/>
      <c r="I29" s="45"/>
      <c r="J29" s="46"/>
    </row>
    <row r="30">
      <c r="A30" s="37" t="s">
        <v>88</v>
      </c>
      <c r="B30" s="44"/>
      <c r="C30" s="45"/>
      <c r="D30" s="45"/>
      <c r="E30" s="51" t="s">
        <v>352</v>
      </c>
      <c r="F30" s="45"/>
      <c r="G30" s="45"/>
      <c r="H30" s="45"/>
      <c r="I30" s="45"/>
      <c r="J30" s="46"/>
    </row>
    <row r="31">
      <c r="A31" s="37" t="s">
        <v>53</v>
      </c>
      <c r="B31" s="37">
        <v>8</v>
      </c>
      <c r="C31" s="38" t="s">
        <v>353</v>
      </c>
      <c r="D31" s="37" t="s">
        <v>55</v>
      </c>
      <c r="E31" s="39" t="s">
        <v>354</v>
      </c>
      <c r="F31" s="40" t="s">
        <v>109</v>
      </c>
      <c r="G31" s="41">
        <v>80</v>
      </c>
      <c r="H31" s="42">
        <v>0</v>
      </c>
      <c r="I31" s="42">
        <f>ROUND(G31*H31,P4)</f>
        <v>0</v>
      </c>
      <c r="J31" s="37"/>
      <c r="O31" s="43">
        <f>I31*0.21</f>
        <v>0</v>
      </c>
      <c r="P31">
        <v>3</v>
      </c>
    </row>
    <row r="32">
      <c r="A32" s="37" t="s">
        <v>58</v>
      </c>
      <c r="B32" s="44"/>
      <c r="C32" s="45"/>
      <c r="D32" s="45"/>
      <c r="E32" s="47" t="s">
        <v>55</v>
      </c>
      <c r="F32" s="45"/>
      <c r="G32" s="45"/>
      <c r="H32" s="45"/>
      <c r="I32" s="45"/>
      <c r="J32" s="46"/>
    </row>
    <row r="33">
      <c r="A33" s="37" t="s">
        <v>88</v>
      </c>
      <c r="B33" s="44"/>
      <c r="C33" s="45"/>
      <c r="D33" s="45"/>
      <c r="E33" s="51" t="s">
        <v>355</v>
      </c>
      <c r="F33" s="45"/>
      <c r="G33" s="45"/>
      <c r="H33" s="45"/>
      <c r="I33" s="45"/>
      <c r="J33" s="46"/>
    </row>
    <row r="34" ht="30">
      <c r="A34" s="37" t="s">
        <v>53</v>
      </c>
      <c r="B34" s="37">
        <v>9</v>
      </c>
      <c r="C34" s="38" t="s">
        <v>356</v>
      </c>
      <c r="D34" s="37" t="s">
        <v>55</v>
      </c>
      <c r="E34" s="39" t="s">
        <v>357</v>
      </c>
      <c r="F34" s="40" t="s">
        <v>109</v>
      </c>
      <c r="G34" s="41">
        <v>93.917000000000002</v>
      </c>
      <c r="H34" s="42">
        <v>0</v>
      </c>
      <c r="I34" s="42">
        <f>ROUND(G34*H34,P4)</f>
        <v>0</v>
      </c>
      <c r="J34" s="37"/>
      <c r="O34" s="43">
        <f>I34*0.21</f>
        <v>0</v>
      </c>
      <c r="P34">
        <v>3</v>
      </c>
    </row>
    <row r="35">
      <c r="A35" s="37" t="s">
        <v>58</v>
      </c>
      <c r="B35" s="44"/>
      <c r="C35" s="45"/>
      <c r="D35" s="45"/>
      <c r="E35" s="47" t="s">
        <v>55</v>
      </c>
      <c r="F35" s="45"/>
      <c r="G35" s="45"/>
      <c r="H35" s="45"/>
      <c r="I35" s="45"/>
      <c r="J35" s="46"/>
    </row>
    <row r="36">
      <c r="A36" s="37" t="s">
        <v>88</v>
      </c>
      <c r="B36" s="44"/>
      <c r="C36" s="45"/>
      <c r="D36" s="45"/>
      <c r="E36" s="51" t="s">
        <v>358</v>
      </c>
      <c r="F36" s="45"/>
      <c r="G36" s="45"/>
      <c r="H36" s="45"/>
      <c r="I36" s="45"/>
      <c r="J36" s="46"/>
    </row>
    <row r="37">
      <c r="A37" s="37" t="s">
        <v>88</v>
      </c>
      <c r="B37" s="44"/>
      <c r="C37" s="45"/>
      <c r="D37" s="45"/>
      <c r="E37" s="51" t="s">
        <v>359</v>
      </c>
      <c r="F37" s="45"/>
      <c r="G37" s="45"/>
      <c r="H37" s="45"/>
      <c r="I37" s="45"/>
      <c r="J37" s="46"/>
    </row>
    <row r="38">
      <c r="A38" s="37" t="s">
        <v>88</v>
      </c>
      <c r="B38" s="44"/>
      <c r="C38" s="45"/>
      <c r="D38" s="45"/>
      <c r="E38" s="51" t="s">
        <v>360</v>
      </c>
      <c r="F38" s="45"/>
      <c r="G38" s="45"/>
      <c r="H38" s="45"/>
      <c r="I38" s="45"/>
      <c r="J38" s="46"/>
    </row>
    <row r="39">
      <c r="A39" s="37" t="s">
        <v>88</v>
      </c>
      <c r="B39" s="44"/>
      <c r="C39" s="45"/>
      <c r="D39" s="45"/>
      <c r="E39" s="51" t="s">
        <v>361</v>
      </c>
      <c r="F39" s="45"/>
      <c r="G39" s="45"/>
      <c r="H39" s="45"/>
      <c r="I39" s="45"/>
      <c r="J39" s="46"/>
    </row>
    <row r="40">
      <c r="A40" s="37" t="s">
        <v>88</v>
      </c>
      <c r="B40" s="44"/>
      <c r="C40" s="45"/>
      <c r="D40" s="45"/>
      <c r="E40" s="51" t="s">
        <v>362</v>
      </c>
      <c r="F40" s="45"/>
      <c r="G40" s="45"/>
      <c r="H40" s="45"/>
      <c r="I40" s="45"/>
      <c r="J40" s="46"/>
    </row>
    <row r="41">
      <c r="A41" s="37" t="s">
        <v>88</v>
      </c>
      <c r="B41" s="44"/>
      <c r="C41" s="45"/>
      <c r="D41" s="45"/>
      <c r="E41" s="51" t="s">
        <v>363</v>
      </c>
      <c r="F41" s="45"/>
      <c r="G41" s="45"/>
      <c r="H41" s="45"/>
      <c r="I41" s="45"/>
      <c r="J41" s="46"/>
    </row>
    <row r="42">
      <c r="A42" s="37" t="s">
        <v>53</v>
      </c>
      <c r="B42" s="37">
        <v>10</v>
      </c>
      <c r="C42" s="38" t="s">
        <v>364</v>
      </c>
      <c r="D42" s="37" t="s">
        <v>55</v>
      </c>
      <c r="E42" s="39" t="s">
        <v>365</v>
      </c>
      <c r="F42" s="40" t="s">
        <v>68</v>
      </c>
      <c r="G42" s="41">
        <v>15</v>
      </c>
      <c r="H42" s="42">
        <v>0</v>
      </c>
      <c r="I42" s="42">
        <f>ROUND(G42*H42,P4)</f>
        <v>0</v>
      </c>
      <c r="J42" s="37"/>
      <c r="O42" s="43">
        <f>I42*0.21</f>
        <v>0</v>
      </c>
      <c r="P42">
        <v>3</v>
      </c>
    </row>
    <row r="43">
      <c r="A43" s="37" t="s">
        <v>58</v>
      </c>
      <c r="B43" s="44"/>
      <c r="C43" s="45"/>
      <c r="D43" s="45"/>
      <c r="E43" s="47" t="s">
        <v>55</v>
      </c>
      <c r="F43" s="45"/>
      <c r="G43" s="45"/>
      <c r="H43" s="45"/>
      <c r="I43" s="45"/>
      <c r="J43" s="46"/>
    </row>
    <row r="44">
      <c r="A44" s="37" t="s">
        <v>88</v>
      </c>
      <c r="B44" s="44"/>
      <c r="C44" s="45"/>
      <c r="D44" s="45"/>
      <c r="E44" s="51" t="s">
        <v>366</v>
      </c>
      <c r="F44" s="45"/>
      <c r="G44" s="45"/>
      <c r="H44" s="45"/>
      <c r="I44" s="45"/>
      <c r="J44" s="46"/>
    </row>
    <row r="45">
      <c r="A45" s="37" t="s">
        <v>53</v>
      </c>
      <c r="B45" s="37">
        <v>11</v>
      </c>
      <c r="C45" s="38" t="s">
        <v>367</v>
      </c>
      <c r="D45" s="37" t="s">
        <v>55</v>
      </c>
      <c r="E45" s="39" t="s">
        <v>368</v>
      </c>
      <c r="F45" s="40" t="s">
        <v>68</v>
      </c>
      <c r="G45" s="41">
        <v>2</v>
      </c>
      <c r="H45" s="42">
        <v>0</v>
      </c>
      <c r="I45" s="42">
        <f>ROUND(G45*H45,P4)</f>
        <v>0</v>
      </c>
      <c r="J45" s="37"/>
      <c r="O45" s="43">
        <f>I45*0.21</f>
        <v>0</v>
      </c>
      <c r="P45">
        <v>3</v>
      </c>
    </row>
    <row r="46">
      <c r="A46" s="37" t="s">
        <v>58</v>
      </c>
      <c r="B46" s="44"/>
      <c r="C46" s="45"/>
      <c r="D46" s="45"/>
      <c r="E46" s="39" t="s">
        <v>369</v>
      </c>
      <c r="F46" s="45"/>
      <c r="G46" s="45"/>
      <c r="H46" s="45"/>
      <c r="I46" s="45"/>
      <c r="J46" s="46"/>
    </row>
    <row r="47">
      <c r="A47" s="37" t="s">
        <v>88</v>
      </c>
      <c r="B47" s="44"/>
      <c r="C47" s="45"/>
      <c r="D47" s="45"/>
      <c r="E47" s="51" t="s">
        <v>370</v>
      </c>
      <c r="F47" s="45"/>
      <c r="G47" s="45"/>
      <c r="H47" s="45"/>
      <c r="I47" s="45"/>
      <c r="J47" s="46"/>
    </row>
    <row r="48">
      <c r="A48" s="37" t="s">
        <v>53</v>
      </c>
      <c r="B48" s="37">
        <v>12</v>
      </c>
      <c r="C48" s="38" t="s">
        <v>371</v>
      </c>
      <c r="D48" s="37" t="s">
        <v>55</v>
      </c>
      <c r="E48" s="39" t="s">
        <v>372</v>
      </c>
      <c r="F48" s="40" t="s">
        <v>68</v>
      </c>
      <c r="G48" s="41">
        <v>2</v>
      </c>
      <c r="H48" s="42">
        <v>0</v>
      </c>
      <c r="I48" s="42">
        <f>ROUND(G48*H48,P4)</f>
        <v>0</v>
      </c>
      <c r="J48" s="37"/>
      <c r="O48" s="43">
        <f>I48*0.21</f>
        <v>0</v>
      </c>
      <c r="P48">
        <v>3</v>
      </c>
    </row>
    <row r="49">
      <c r="A49" s="37" t="s">
        <v>58</v>
      </c>
      <c r="B49" s="44"/>
      <c r="C49" s="45"/>
      <c r="D49" s="45"/>
      <c r="E49" s="47" t="s">
        <v>55</v>
      </c>
      <c r="F49" s="45"/>
      <c r="G49" s="45"/>
      <c r="H49" s="45"/>
      <c r="I49" s="45"/>
      <c r="J49" s="46"/>
    </row>
    <row r="50">
      <c r="A50" s="37" t="s">
        <v>88</v>
      </c>
      <c r="B50" s="48"/>
      <c r="C50" s="49"/>
      <c r="D50" s="49"/>
      <c r="E50" s="51" t="s">
        <v>373</v>
      </c>
      <c r="F50" s="49"/>
      <c r="G50" s="49"/>
      <c r="H50" s="49"/>
      <c r="I50" s="49"/>
      <c r="J50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29</v>
      </c>
      <c r="F2" s="17"/>
      <c r="G2" s="17"/>
      <c r="H2" s="17"/>
      <c r="I2" s="17"/>
      <c r="J2" s="19"/>
    </row>
    <row r="3" ht="30">
      <c r="A3" s="3" t="s">
        <v>30</v>
      </c>
      <c r="B3" s="20" t="s">
        <v>31</v>
      </c>
      <c r="C3" s="21" t="s">
        <v>32</v>
      </c>
      <c r="D3" s="22"/>
      <c r="E3" s="23" t="s">
        <v>33</v>
      </c>
      <c r="F3" s="17"/>
      <c r="G3" s="17"/>
      <c r="H3" s="24" t="s">
        <v>374</v>
      </c>
      <c r="I3" s="25">
        <f>SUMIFS(I9:I138,A9:A138,"SD")</f>
        <v>0</v>
      </c>
      <c r="J3" s="19"/>
      <c r="O3">
        <v>0</v>
      </c>
      <c r="P3">
        <v>2</v>
      </c>
    </row>
    <row r="4">
      <c r="A4" s="3" t="s">
        <v>35</v>
      </c>
      <c r="B4" s="20" t="s">
        <v>36</v>
      </c>
      <c r="C4" s="21" t="s">
        <v>26</v>
      </c>
      <c r="D4" s="22"/>
      <c r="E4" s="23" t="s">
        <v>27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37</v>
      </c>
      <c r="B5" s="20" t="s">
        <v>38</v>
      </c>
      <c r="C5" s="21" t="s">
        <v>374</v>
      </c>
      <c r="D5" s="22"/>
      <c r="E5" s="23" t="s">
        <v>27</v>
      </c>
      <c r="F5" s="17"/>
      <c r="G5" s="17"/>
      <c r="H5" s="17"/>
      <c r="I5" s="17"/>
      <c r="J5" s="19"/>
      <c r="O5">
        <v>0.20999999999999999</v>
      </c>
    </row>
    <row r="6">
      <c r="A6" s="26" t="s">
        <v>39</v>
      </c>
      <c r="B6" s="2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/>
      <c r="J6" s="28" t="s">
        <v>47</v>
      </c>
    </row>
    <row r="7">
      <c r="A7" s="26"/>
      <c r="B7" s="27"/>
      <c r="C7" s="7"/>
      <c r="D7" s="7"/>
      <c r="E7" s="7"/>
      <c r="F7" s="7"/>
      <c r="G7" s="7"/>
      <c r="H7" s="7" t="s">
        <v>48</v>
      </c>
      <c r="I7" s="7" t="s">
        <v>49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50</v>
      </c>
      <c r="B9" s="32"/>
      <c r="C9" s="33" t="s">
        <v>375</v>
      </c>
      <c r="D9" s="34"/>
      <c r="E9" s="31" t="s">
        <v>376</v>
      </c>
      <c r="F9" s="34"/>
      <c r="G9" s="34"/>
      <c r="H9" s="34"/>
      <c r="I9" s="35">
        <f>SUMIFS(I10:I43,A10:A43,"P")</f>
        <v>0</v>
      </c>
      <c r="J9" s="36"/>
    </row>
    <row r="10">
      <c r="A10" s="37" t="s">
        <v>53</v>
      </c>
      <c r="B10" s="37">
        <v>1</v>
      </c>
      <c r="C10" s="38" t="s">
        <v>377</v>
      </c>
      <c r="D10" s="37" t="s">
        <v>55</v>
      </c>
      <c r="E10" s="39" t="s">
        <v>378</v>
      </c>
      <c r="F10" s="40" t="s">
        <v>131</v>
      </c>
      <c r="G10" s="41">
        <v>24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58</v>
      </c>
      <c r="B11" s="44"/>
      <c r="C11" s="45"/>
      <c r="D11" s="45"/>
      <c r="E11" s="47"/>
      <c r="F11" s="45"/>
      <c r="G11" s="45"/>
      <c r="H11" s="45"/>
      <c r="I11" s="45"/>
      <c r="J11" s="46"/>
    </row>
    <row r="12">
      <c r="A12" s="37" t="s">
        <v>53</v>
      </c>
      <c r="B12" s="37">
        <v>2</v>
      </c>
      <c r="C12" s="38" t="s">
        <v>379</v>
      </c>
      <c r="D12" s="37" t="s">
        <v>55</v>
      </c>
      <c r="E12" s="39" t="s">
        <v>380</v>
      </c>
      <c r="F12" s="40" t="s">
        <v>381</v>
      </c>
      <c r="G12" s="41">
        <v>15</v>
      </c>
      <c r="H12" s="42">
        <v>0</v>
      </c>
      <c r="I12" s="42">
        <f>ROUND(G12*H12,P4)</f>
        <v>0</v>
      </c>
      <c r="J12" s="37"/>
      <c r="O12" s="43">
        <f>I12*0.21</f>
        <v>0</v>
      </c>
      <c r="P12">
        <v>3</v>
      </c>
    </row>
    <row r="13">
      <c r="A13" s="37" t="s">
        <v>58</v>
      </c>
      <c r="B13" s="44"/>
      <c r="C13" s="45"/>
      <c r="D13" s="45"/>
      <c r="E13" s="47"/>
      <c r="F13" s="45"/>
      <c r="G13" s="45"/>
      <c r="H13" s="45"/>
      <c r="I13" s="45"/>
      <c r="J13" s="46"/>
    </row>
    <row r="14">
      <c r="A14" s="37" t="s">
        <v>53</v>
      </c>
      <c r="B14" s="37">
        <v>3</v>
      </c>
      <c r="C14" s="38" t="s">
        <v>382</v>
      </c>
      <c r="D14" s="37" t="s">
        <v>55</v>
      </c>
      <c r="E14" s="39" t="s">
        <v>383</v>
      </c>
      <c r="F14" s="40" t="s">
        <v>381</v>
      </c>
      <c r="G14" s="41">
        <v>4</v>
      </c>
      <c r="H14" s="42">
        <v>0</v>
      </c>
      <c r="I14" s="42">
        <f>ROUND(G14*H14,P4)</f>
        <v>0</v>
      </c>
      <c r="J14" s="37"/>
      <c r="O14" s="43">
        <f>I14*0.21</f>
        <v>0</v>
      </c>
      <c r="P14">
        <v>3</v>
      </c>
    </row>
    <row r="15">
      <c r="A15" s="37" t="s">
        <v>58</v>
      </c>
      <c r="B15" s="44"/>
      <c r="C15" s="45"/>
      <c r="D15" s="45"/>
      <c r="E15" s="47"/>
      <c r="F15" s="45"/>
      <c r="G15" s="45"/>
      <c r="H15" s="45"/>
      <c r="I15" s="45"/>
      <c r="J15" s="46"/>
    </row>
    <row r="16">
      <c r="A16" s="37" t="s">
        <v>53</v>
      </c>
      <c r="B16" s="37">
        <v>4</v>
      </c>
      <c r="C16" s="38" t="s">
        <v>384</v>
      </c>
      <c r="D16" s="37" t="s">
        <v>55</v>
      </c>
      <c r="E16" s="39" t="s">
        <v>385</v>
      </c>
      <c r="F16" s="40" t="s">
        <v>381</v>
      </c>
      <c r="G16" s="41">
        <v>24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58</v>
      </c>
      <c r="B17" s="44"/>
      <c r="C17" s="45"/>
      <c r="D17" s="45"/>
      <c r="E17" s="47"/>
      <c r="F17" s="45"/>
      <c r="G17" s="45"/>
      <c r="H17" s="45"/>
      <c r="I17" s="45"/>
      <c r="J17" s="46"/>
    </row>
    <row r="18">
      <c r="A18" s="37" t="s">
        <v>53</v>
      </c>
      <c r="B18" s="37">
        <v>5</v>
      </c>
      <c r="C18" s="38" t="s">
        <v>386</v>
      </c>
      <c r="D18" s="37" t="s">
        <v>61</v>
      </c>
      <c r="E18" s="39" t="s">
        <v>387</v>
      </c>
      <c r="F18" s="40" t="s">
        <v>381</v>
      </c>
      <c r="G18" s="41">
        <v>1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>
      <c r="A19" s="37" t="s">
        <v>58</v>
      </c>
      <c r="B19" s="44"/>
      <c r="C19" s="45"/>
      <c r="D19" s="45"/>
      <c r="E19" s="47"/>
      <c r="F19" s="45"/>
      <c r="G19" s="45"/>
      <c r="H19" s="45"/>
      <c r="I19" s="45"/>
      <c r="J19" s="46"/>
    </row>
    <row r="20">
      <c r="A20" s="37" t="s">
        <v>53</v>
      </c>
      <c r="B20" s="37">
        <v>6</v>
      </c>
      <c r="C20" s="38" t="s">
        <v>386</v>
      </c>
      <c r="D20" s="37" t="s">
        <v>64</v>
      </c>
      <c r="E20" s="39" t="s">
        <v>388</v>
      </c>
      <c r="F20" s="40" t="s">
        <v>381</v>
      </c>
      <c r="G20" s="41">
        <v>5</v>
      </c>
      <c r="H20" s="42">
        <v>0</v>
      </c>
      <c r="I20" s="42">
        <f>ROUND(G20*H20,P4)</f>
        <v>0</v>
      </c>
      <c r="J20" s="37"/>
      <c r="O20" s="43">
        <f>I20*0.21</f>
        <v>0</v>
      </c>
      <c r="P20">
        <v>3</v>
      </c>
    </row>
    <row r="21">
      <c r="A21" s="37" t="s">
        <v>58</v>
      </c>
      <c r="B21" s="44"/>
      <c r="C21" s="45"/>
      <c r="D21" s="45"/>
      <c r="E21" s="47"/>
      <c r="F21" s="45"/>
      <c r="G21" s="45"/>
      <c r="H21" s="45"/>
      <c r="I21" s="45"/>
      <c r="J21" s="46"/>
    </row>
    <row r="22">
      <c r="A22" s="37" t="s">
        <v>53</v>
      </c>
      <c r="B22" s="37">
        <v>7</v>
      </c>
      <c r="C22" s="38" t="s">
        <v>389</v>
      </c>
      <c r="D22" s="37" t="s">
        <v>61</v>
      </c>
      <c r="E22" s="39" t="s">
        <v>390</v>
      </c>
      <c r="F22" s="40" t="s">
        <v>381</v>
      </c>
      <c r="G22" s="41">
        <v>4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58</v>
      </c>
      <c r="B23" s="44"/>
      <c r="C23" s="45"/>
      <c r="D23" s="45"/>
      <c r="E23" s="47"/>
      <c r="F23" s="45"/>
      <c r="G23" s="45"/>
      <c r="H23" s="45"/>
      <c r="I23" s="45"/>
      <c r="J23" s="46"/>
    </row>
    <row r="24">
      <c r="A24" s="37" t="s">
        <v>53</v>
      </c>
      <c r="B24" s="37">
        <v>8</v>
      </c>
      <c r="C24" s="38" t="s">
        <v>389</v>
      </c>
      <c r="D24" s="37" t="s">
        <v>64</v>
      </c>
      <c r="E24" s="39" t="s">
        <v>391</v>
      </c>
      <c r="F24" s="40" t="s">
        <v>381</v>
      </c>
      <c r="G24" s="41">
        <v>1</v>
      </c>
      <c r="H24" s="42">
        <v>0</v>
      </c>
      <c r="I24" s="42">
        <f>ROUND(G24*H24,P4)</f>
        <v>0</v>
      </c>
      <c r="J24" s="37"/>
      <c r="O24" s="43">
        <f>I24*0.21</f>
        <v>0</v>
      </c>
      <c r="P24">
        <v>3</v>
      </c>
    </row>
    <row r="25">
      <c r="A25" s="37" t="s">
        <v>58</v>
      </c>
      <c r="B25" s="44"/>
      <c r="C25" s="45"/>
      <c r="D25" s="45"/>
      <c r="E25" s="47"/>
      <c r="F25" s="45"/>
      <c r="G25" s="45"/>
      <c r="H25" s="45"/>
      <c r="I25" s="45"/>
      <c r="J25" s="46"/>
    </row>
    <row r="26">
      <c r="A26" s="37" t="s">
        <v>53</v>
      </c>
      <c r="B26" s="37">
        <v>9</v>
      </c>
      <c r="C26" s="38" t="s">
        <v>389</v>
      </c>
      <c r="D26" s="37" t="s">
        <v>392</v>
      </c>
      <c r="E26" s="39" t="s">
        <v>393</v>
      </c>
      <c r="F26" s="40" t="s">
        <v>381</v>
      </c>
      <c r="G26" s="41">
        <v>2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58</v>
      </c>
      <c r="B27" s="44"/>
      <c r="C27" s="45"/>
      <c r="D27" s="45"/>
      <c r="E27" s="47"/>
      <c r="F27" s="45"/>
      <c r="G27" s="45"/>
      <c r="H27" s="45"/>
      <c r="I27" s="45"/>
      <c r="J27" s="46"/>
    </row>
    <row r="28">
      <c r="A28" s="37" t="s">
        <v>53</v>
      </c>
      <c r="B28" s="37">
        <v>10</v>
      </c>
      <c r="C28" s="38" t="s">
        <v>394</v>
      </c>
      <c r="D28" s="37" t="s">
        <v>61</v>
      </c>
      <c r="E28" s="39" t="s">
        <v>395</v>
      </c>
      <c r="F28" s="40" t="s">
        <v>381</v>
      </c>
      <c r="G28" s="41">
        <v>3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58</v>
      </c>
      <c r="B29" s="44"/>
      <c r="C29" s="45"/>
      <c r="D29" s="45"/>
      <c r="E29" s="47"/>
      <c r="F29" s="45"/>
      <c r="G29" s="45"/>
      <c r="H29" s="45"/>
      <c r="I29" s="45"/>
      <c r="J29" s="46"/>
    </row>
    <row r="30">
      <c r="A30" s="37" t="s">
        <v>53</v>
      </c>
      <c r="B30" s="37">
        <v>11</v>
      </c>
      <c r="C30" s="38" t="s">
        <v>394</v>
      </c>
      <c r="D30" s="37" t="s">
        <v>64</v>
      </c>
      <c r="E30" s="39" t="s">
        <v>396</v>
      </c>
      <c r="F30" s="40" t="s">
        <v>381</v>
      </c>
      <c r="G30" s="41">
        <v>1</v>
      </c>
      <c r="H30" s="42">
        <v>0</v>
      </c>
      <c r="I30" s="42">
        <f>ROUND(G30*H30,P4)</f>
        <v>0</v>
      </c>
      <c r="J30" s="37"/>
      <c r="O30" s="43">
        <f>I30*0.21</f>
        <v>0</v>
      </c>
      <c r="P30">
        <v>3</v>
      </c>
    </row>
    <row r="31">
      <c r="A31" s="37" t="s">
        <v>58</v>
      </c>
      <c r="B31" s="44"/>
      <c r="C31" s="45"/>
      <c r="D31" s="45"/>
      <c r="E31" s="47"/>
      <c r="F31" s="45"/>
      <c r="G31" s="45"/>
      <c r="H31" s="45"/>
      <c r="I31" s="45"/>
      <c r="J31" s="46"/>
    </row>
    <row r="32" ht="30">
      <c r="A32" s="37" t="s">
        <v>53</v>
      </c>
      <c r="B32" s="37">
        <v>12</v>
      </c>
      <c r="C32" s="38" t="s">
        <v>397</v>
      </c>
      <c r="D32" s="37" t="s">
        <v>55</v>
      </c>
      <c r="E32" s="39" t="s">
        <v>398</v>
      </c>
      <c r="F32" s="40" t="s">
        <v>131</v>
      </c>
      <c r="G32" s="41">
        <v>12</v>
      </c>
      <c r="H32" s="42">
        <v>0</v>
      </c>
      <c r="I32" s="42">
        <f>ROUND(G32*H32,P4)</f>
        <v>0</v>
      </c>
      <c r="J32" s="37"/>
      <c r="O32" s="43">
        <f>I32*0.21</f>
        <v>0</v>
      </c>
      <c r="P32">
        <v>3</v>
      </c>
    </row>
    <row r="33">
      <c r="A33" s="37" t="s">
        <v>58</v>
      </c>
      <c r="B33" s="44"/>
      <c r="C33" s="45"/>
      <c r="D33" s="45"/>
      <c r="E33" s="47"/>
      <c r="F33" s="45"/>
      <c r="G33" s="45"/>
      <c r="H33" s="45"/>
      <c r="I33" s="45"/>
      <c r="J33" s="46"/>
    </row>
    <row r="34">
      <c r="A34" s="37" t="s">
        <v>53</v>
      </c>
      <c r="B34" s="37">
        <v>13</v>
      </c>
      <c r="C34" s="38" t="s">
        <v>399</v>
      </c>
      <c r="D34" s="37" t="s">
        <v>61</v>
      </c>
      <c r="E34" s="39" t="s">
        <v>400</v>
      </c>
      <c r="F34" s="40" t="s">
        <v>131</v>
      </c>
      <c r="G34" s="41">
        <v>4</v>
      </c>
      <c r="H34" s="42">
        <v>0</v>
      </c>
      <c r="I34" s="42">
        <f>ROUND(G34*H34,P4)</f>
        <v>0</v>
      </c>
      <c r="J34" s="37"/>
      <c r="O34" s="43">
        <f>I34*0.21</f>
        <v>0</v>
      </c>
      <c r="P34">
        <v>3</v>
      </c>
    </row>
    <row r="35">
      <c r="A35" s="37" t="s">
        <v>58</v>
      </c>
      <c r="B35" s="44"/>
      <c r="C35" s="45"/>
      <c r="D35" s="45"/>
      <c r="E35" s="47"/>
      <c r="F35" s="45"/>
      <c r="G35" s="45"/>
      <c r="H35" s="45"/>
      <c r="I35" s="45"/>
      <c r="J35" s="46"/>
    </row>
    <row r="36">
      <c r="A36" s="37" t="s">
        <v>53</v>
      </c>
      <c r="B36" s="37">
        <v>14</v>
      </c>
      <c r="C36" s="38" t="s">
        <v>399</v>
      </c>
      <c r="D36" s="37" t="s">
        <v>64</v>
      </c>
      <c r="E36" s="39" t="s">
        <v>401</v>
      </c>
      <c r="F36" s="40" t="s">
        <v>381</v>
      </c>
      <c r="G36" s="41">
        <v>4</v>
      </c>
      <c r="H36" s="42">
        <v>0</v>
      </c>
      <c r="I36" s="42">
        <f>ROUND(G36*H36,P4)</f>
        <v>0</v>
      </c>
      <c r="J36" s="37"/>
      <c r="O36" s="43">
        <f>I36*0.21</f>
        <v>0</v>
      </c>
      <c r="P36">
        <v>3</v>
      </c>
    </row>
    <row r="37">
      <c r="A37" s="37" t="s">
        <v>58</v>
      </c>
      <c r="B37" s="44"/>
      <c r="C37" s="45"/>
      <c r="D37" s="45"/>
      <c r="E37" s="47"/>
      <c r="F37" s="45"/>
      <c r="G37" s="45"/>
      <c r="H37" s="45"/>
      <c r="I37" s="45"/>
      <c r="J37" s="46"/>
    </row>
    <row r="38">
      <c r="A38" s="37" t="s">
        <v>53</v>
      </c>
      <c r="B38" s="37">
        <v>15</v>
      </c>
      <c r="C38" s="38" t="s">
        <v>402</v>
      </c>
      <c r="D38" s="37" t="s">
        <v>61</v>
      </c>
      <c r="E38" s="39" t="s">
        <v>403</v>
      </c>
      <c r="F38" s="40" t="s">
        <v>131</v>
      </c>
      <c r="G38" s="41">
        <v>25</v>
      </c>
      <c r="H38" s="42">
        <v>0</v>
      </c>
      <c r="I38" s="42">
        <f>ROUND(G38*H38,P4)</f>
        <v>0</v>
      </c>
      <c r="J38" s="37"/>
      <c r="O38" s="43">
        <f>I38*0.21</f>
        <v>0</v>
      </c>
      <c r="P38">
        <v>3</v>
      </c>
    </row>
    <row r="39">
      <c r="A39" s="37" t="s">
        <v>58</v>
      </c>
      <c r="B39" s="44"/>
      <c r="C39" s="45"/>
      <c r="D39" s="45"/>
      <c r="E39" s="47"/>
      <c r="F39" s="45"/>
      <c r="G39" s="45"/>
      <c r="H39" s="45"/>
      <c r="I39" s="45"/>
      <c r="J39" s="46"/>
    </row>
    <row r="40">
      <c r="A40" s="37" t="s">
        <v>53</v>
      </c>
      <c r="B40" s="37">
        <v>16</v>
      </c>
      <c r="C40" s="38" t="s">
        <v>402</v>
      </c>
      <c r="D40" s="37" t="s">
        <v>64</v>
      </c>
      <c r="E40" s="39" t="s">
        <v>404</v>
      </c>
      <c r="F40" s="40" t="s">
        <v>131</v>
      </c>
      <c r="G40" s="41">
        <v>40</v>
      </c>
      <c r="H40" s="42">
        <v>0</v>
      </c>
      <c r="I40" s="42">
        <f>ROUND(G40*H40,P4)</f>
        <v>0</v>
      </c>
      <c r="J40" s="37"/>
      <c r="O40" s="43">
        <f>I40*0.21</f>
        <v>0</v>
      </c>
      <c r="P40">
        <v>3</v>
      </c>
    </row>
    <row r="41">
      <c r="A41" s="37" t="s">
        <v>58</v>
      </c>
      <c r="B41" s="44"/>
      <c r="C41" s="45"/>
      <c r="D41" s="45"/>
      <c r="E41" s="47"/>
      <c r="F41" s="45"/>
      <c r="G41" s="45"/>
      <c r="H41" s="45"/>
      <c r="I41" s="45"/>
      <c r="J41" s="46"/>
    </row>
    <row r="42">
      <c r="A42" s="37" t="s">
        <v>53</v>
      </c>
      <c r="B42" s="37">
        <v>17</v>
      </c>
      <c r="C42" s="38" t="s">
        <v>405</v>
      </c>
      <c r="D42" s="37" t="s">
        <v>55</v>
      </c>
      <c r="E42" s="39" t="s">
        <v>406</v>
      </c>
      <c r="F42" s="40" t="s">
        <v>381</v>
      </c>
      <c r="G42" s="41">
        <v>8</v>
      </c>
      <c r="H42" s="42">
        <v>0</v>
      </c>
      <c r="I42" s="42">
        <f>ROUND(G42*H42,P4)</f>
        <v>0</v>
      </c>
      <c r="J42" s="37"/>
      <c r="O42" s="43">
        <f>I42*0.21</f>
        <v>0</v>
      </c>
      <c r="P42">
        <v>3</v>
      </c>
    </row>
    <row r="43">
      <c r="A43" s="37" t="s">
        <v>58</v>
      </c>
      <c r="B43" s="44"/>
      <c r="C43" s="45"/>
      <c r="D43" s="45"/>
      <c r="E43" s="47"/>
      <c r="F43" s="45"/>
      <c r="G43" s="45"/>
      <c r="H43" s="45"/>
      <c r="I43" s="45"/>
      <c r="J43" s="46"/>
    </row>
    <row r="44">
      <c r="A44" s="31" t="s">
        <v>50</v>
      </c>
      <c r="B44" s="32"/>
      <c r="C44" s="33" t="s">
        <v>407</v>
      </c>
      <c r="D44" s="34"/>
      <c r="E44" s="31" t="s">
        <v>408</v>
      </c>
      <c r="F44" s="34"/>
      <c r="G44" s="34"/>
      <c r="H44" s="34"/>
      <c r="I44" s="35">
        <f>SUMIFS(I45:I72,A45:A72,"P")</f>
        <v>0</v>
      </c>
      <c r="J44" s="36"/>
    </row>
    <row r="45">
      <c r="A45" s="37" t="s">
        <v>53</v>
      </c>
      <c r="B45" s="37">
        <v>18</v>
      </c>
      <c r="C45" s="38" t="s">
        <v>409</v>
      </c>
      <c r="D45" s="37" t="s">
        <v>55</v>
      </c>
      <c r="E45" s="39" t="s">
        <v>410</v>
      </c>
      <c r="F45" s="40" t="s">
        <v>131</v>
      </c>
      <c r="G45" s="41">
        <v>15</v>
      </c>
      <c r="H45" s="42">
        <v>0</v>
      </c>
      <c r="I45" s="42">
        <f>ROUND(G45*H45,P4)</f>
        <v>0</v>
      </c>
      <c r="J45" s="37"/>
      <c r="O45" s="43">
        <f>I45*0.21</f>
        <v>0</v>
      </c>
      <c r="P45">
        <v>3</v>
      </c>
    </row>
    <row r="46">
      <c r="A46" s="37" t="s">
        <v>58</v>
      </c>
      <c r="B46" s="44"/>
      <c r="C46" s="45"/>
      <c r="D46" s="45"/>
      <c r="E46" s="47"/>
      <c r="F46" s="45"/>
      <c r="G46" s="45"/>
      <c r="H46" s="45"/>
      <c r="I46" s="45"/>
      <c r="J46" s="46"/>
    </row>
    <row r="47">
      <c r="A47" s="37" t="s">
        <v>53</v>
      </c>
      <c r="B47" s="37">
        <v>19</v>
      </c>
      <c r="C47" s="38" t="s">
        <v>411</v>
      </c>
      <c r="D47" s="37" t="s">
        <v>55</v>
      </c>
      <c r="E47" s="39" t="s">
        <v>412</v>
      </c>
      <c r="F47" s="40" t="s">
        <v>381</v>
      </c>
      <c r="G47" s="41">
        <v>15</v>
      </c>
      <c r="H47" s="42">
        <v>0</v>
      </c>
      <c r="I47" s="42">
        <f>ROUND(G47*H47,P4)</f>
        <v>0</v>
      </c>
      <c r="J47" s="37"/>
      <c r="O47" s="43">
        <f>I47*0.21</f>
        <v>0</v>
      </c>
      <c r="P47">
        <v>3</v>
      </c>
    </row>
    <row r="48">
      <c r="A48" s="37" t="s">
        <v>58</v>
      </c>
      <c r="B48" s="44"/>
      <c r="C48" s="45"/>
      <c r="D48" s="45"/>
      <c r="E48" s="47"/>
      <c r="F48" s="45"/>
      <c r="G48" s="45"/>
      <c r="H48" s="45"/>
      <c r="I48" s="45"/>
      <c r="J48" s="46"/>
    </row>
    <row r="49">
      <c r="A49" s="37" t="s">
        <v>53</v>
      </c>
      <c r="B49" s="37">
        <v>20</v>
      </c>
      <c r="C49" s="38" t="s">
        <v>411</v>
      </c>
      <c r="D49" s="37" t="s">
        <v>61</v>
      </c>
      <c r="E49" s="39" t="s">
        <v>413</v>
      </c>
      <c r="F49" s="40" t="s">
        <v>131</v>
      </c>
      <c r="G49" s="41">
        <v>30</v>
      </c>
      <c r="H49" s="42">
        <v>0</v>
      </c>
      <c r="I49" s="42">
        <f>ROUND(G49*H49,P4)</f>
        <v>0</v>
      </c>
      <c r="J49" s="37"/>
      <c r="O49" s="43">
        <f>I49*0.21</f>
        <v>0</v>
      </c>
      <c r="P49">
        <v>3</v>
      </c>
    </row>
    <row r="50">
      <c r="A50" s="37" t="s">
        <v>58</v>
      </c>
      <c r="B50" s="44"/>
      <c r="C50" s="45"/>
      <c r="D50" s="45"/>
      <c r="E50" s="47"/>
      <c r="F50" s="45"/>
      <c r="G50" s="45"/>
      <c r="H50" s="45"/>
      <c r="I50" s="45"/>
      <c r="J50" s="46"/>
    </row>
    <row r="51">
      <c r="A51" s="37" t="s">
        <v>53</v>
      </c>
      <c r="B51" s="37">
        <v>21</v>
      </c>
      <c r="C51" s="38" t="s">
        <v>411</v>
      </c>
      <c r="D51" s="37" t="s">
        <v>64</v>
      </c>
      <c r="E51" s="39" t="s">
        <v>414</v>
      </c>
      <c r="F51" s="40" t="s">
        <v>131</v>
      </c>
      <c r="G51" s="41">
        <v>30</v>
      </c>
      <c r="H51" s="42">
        <v>0</v>
      </c>
      <c r="I51" s="42">
        <f>ROUND(G51*H51,P4)</f>
        <v>0</v>
      </c>
      <c r="J51" s="37"/>
      <c r="O51" s="43">
        <f>I51*0.21</f>
        <v>0</v>
      </c>
      <c r="P51">
        <v>3</v>
      </c>
    </row>
    <row r="52">
      <c r="A52" s="37" t="s">
        <v>58</v>
      </c>
      <c r="B52" s="44"/>
      <c r="C52" s="45"/>
      <c r="D52" s="45"/>
      <c r="E52" s="47"/>
      <c r="F52" s="45"/>
      <c r="G52" s="45"/>
      <c r="H52" s="45"/>
      <c r="I52" s="45"/>
      <c r="J52" s="46"/>
    </row>
    <row r="53">
      <c r="A53" s="37" t="s">
        <v>53</v>
      </c>
      <c r="B53" s="37">
        <v>22</v>
      </c>
      <c r="C53" s="38" t="s">
        <v>415</v>
      </c>
      <c r="D53" s="37" t="s">
        <v>55</v>
      </c>
      <c r="E53" s="39" t="s">
        <v>416</v>
      </c>
      <c r="F53" s="40" t="s">
        <v>131</v>
      </c>
      <c r="G53" s="41">
        <v>15</v>
      </c>
      <c r="H53" s="42">
        <v>0</v>
      </c>
      <c r="I53" s="42">
        <f>ROUND(G53*H53,P4)</f>
        <v>0</v>
      </c>
      <c r="J53" s="37"/>
      <c r="O53" s="43">
        <f>I53*0.21</f>
        <v>0</v>
      </c>
      <c r="P53">
        <v>3</v>
      </c>
    </row>
    <row r="54">
      <c r="A54" s="37" t="s">
        <v>58</v>
      </c>
      <c r="B54" s="44"/>
      <c r="C54" s="45"/>
      <c r="D54" s="45"/>
      <c r="E54" s="47"/>
      <c r="F54" s="45"/>
      <c r="G54" s="45"/>
      <c r="H54" s="45"/>
      <c r="I54" s="45"/>
      <c r="J54" s="46"/>
    </row>
    <row r="55">
      <c r="A55" s="37" t="s">
        <v>53</v>
      </c>
      <c r="B55" s="37">
        <v>23</v>
      </c>
      <c r="C55" s="38" t="s">
        <v>417</v>
      </c>
      <c r="D55" s="37" t="s">
        <v>61</v>
      </c>
      <c r="E55" s="39" t="s">
        <v>418</v>
      </c>
      <c r="F55" s="40" t="s">
        <v>381</v>
      </c>
      <c r="G55" s="41">
        <v>4</v>
      </c>
      <c r="H55" s="42">
        <v>0</v>
      </c>
      <c r="I55" s="42">
        <f>ROUND(G55*H55,P4)</f>
        <v>0</v>
      </c>
      <c r="J55" s="37"/>
      <c r="O55" s="43">
        <f>I55*0.21</f>
        <v>0</v>
      </c>
      <c r="P55">
        <v>3</v>
      </c>
    </row>
    <row r="56">
      <c r="A56" s="37" t="s">
        <v>58</v>
      </c>
      <c r="B56" s="44"/>
      <c r="C56" s="45"/>
      <c r="D56" s="45"/>
      <c r="E56" s="47"/>
      <c r="F56" s="45"/>
      <c r="G56" s="45"/>
      <c r="H56" s="45"/>
      <c r="I56" s="45"/>
      <c r="J56" s="46"/>
    </row>
    <row r="57">
      <c r="A57" s="37" t="s">
        <v>53</v>
      </c>
      <c r="B57" s="37">
        <v>24</v>
      </c>
      <c r="C57" s="38" t="s">
        <v>417</v>
      </c>
      <c r="D57" s="37" t="s">
        <v>64</v>
      </c>
      <c r="E57" s="39" t="s">
        <v>419</v>
      </c>
      <c r="F57" s="40" t="s">
        <v>420</v>
      </c>
      <c r="G57" s="41">
        <v>0.01</v>
      </c>
      <c r="H57" s="42">
        <v>0</v>
      </c>
      <c r="I57" s="42">
        <f>ROUND(G57*H57,P4)</f>
        <v>0</v>
      </c>
      <c r="J57" s="37"/>
      <c r="O57" s="43">
        <f>I57*0.21</f>
        <v>0</v>
      </c>
      <c r="P57">
        <v>3</v>
      </c>
    </row>
    <row r="58">
      <c r="A58" s="37" t="s">
        <v>58</v>
      </c>
      <c r="B58" s="44"/>
      <c r="C58" s="45"/>
      <c r="D58" s="45"/>
      <c r="E58" s="47"/>
      <c r="F58" s="45"/>
      <c r="G58" s="45"/>
      <c r="H58" s="45"/>
      <c r="I58" s="45"/>
      <c r="J58" s="46"/>
    </row>
    <row r="59">
      <c r="A59" s="37" t="s">
        <v>53</v>
      </c>
      <c r="B59" s="37">
        <v>25</v>
      </c>
      <c r="C59" s="38" t="s">
        <v>421</v>
      </c>
      <c r="D59" s="37" t="s">
        <v>61</v>
      </c>
      <c r="E59" s="39" t="s">
        <v>422</v>
      </c>
      <c r="F59" s="40" t="s">
        <v>87</v>
      </c>
      <c r="G59" s="41">
        <v>0.40000000000000002</v>
      </c>
      <c r="H59" s="42">
        <v>0</v>
      </c>
      <c r="I59" s="42">
        <f>ROUND(G59*H59,P4)</f>
        <v>0</v>
      </c>
      <c r="J59" s="37"/>
      <c r="O59" s="43">
        <f>I59*0.21</f>
        <v>0</v>
      </c>
      <c r="P59">
        <v>3</v>
      </c>
    </row>
    <row r="60">
      <c r="A60" s="37" t="s">
        <v>58</v>
      </c>
      <c r="B60" s="44"/>
      <c r="C60" s="45"/>
      <c r="D60" s="45"/>
      <c r="E60" s="47"/>
      <c r="F60" s="45"/>
      <c r="G60" s="45"/>
      <c r="H60" s="45"/>
      <c r="I60" s="45"/>
      <c r="J60" s="46"/>
    </row>
    <row r="61">
      <c r="A61" s="37" t="s">
        <v>53</v>
      </c>
      <c r="B61" s="37">
        <v>26</v>
      </c>
      <c r="C61" s="38" t="s">
        <v>421</v>
      </c>
      <c r="D61" s="37" t="s">
        <v>64</v>
      </c>
      <c r="E61" s="39" t="s">
        <v>423</v>
      </c>
      <c r="F61" s="40" t="s">
        <v>87</v>
      </c>
      <c r="G61" s="41">
        <v>1.5</v>
      </c>
      <c r="H61" s="42">
        <v>0</v>
      </c>
      <c r="I61" s="42">
        <f>ROUND(G61*H61,P4)</f>
        <v>0</v>
      </c>
      <c r="J61" s="37"/>
      <c r="O61" s="43">
        <f>I61*0.21</f>
        <v>0</v>
      </c>
      <c r="P61">
        <v>3</v>
      </c>
    </row>
    <row r="62">
      <c r="A62" s="37" t="s">
        <v>58</v>
      </c>
      <c r="B62" s="44"/>
      <c r="C62" s="45"/>
      <c r="D62" s="45"/>
      <c r="E62" s="47"/>
      <c r="F62" s="45"/>
      <c r="G62" s="45"/>
      <c r="H62" s="45"/>
      <c r="I62" s="45"/>
      <c r="J62" s="46"/>
    </row>
    <row r="63" ht="30">
      <c r="A63" s="37" t="s">
        <v>53</v>
      </c>
      <c r="B63" s="37">
        <v>27</v>
      </c>
      <c r="C63" s="38" t="s">
        <v>424</v>
      </c>
      <c r="D63" s="37" t="s">
        <v>55</v>
      </c>
      <c r="E63" s="39" t="s">
        <v>425</v>
      </c>
      <c r="F63" s="40" t="s">
        <v>131</v>
      </c>
      <c r="G63" s="41">
        <v>15</v>
      </c>
      <c r="H63" s="42">
        <v>0</v>
      </c>
      <c r="I63" s="42">
        <f>ROUND(G63*H63,P4)</f>
        <v>0</v>
      </c>
      <c r="J63" s="37"/>
      <c r="O63" s="43">
        <f>I63*0.21</f>
        <v>0</v>
      </c>
      <c r="P63">
        <v>3</v>
      </c>
    </row>
    <row r="64">
      <c r="A64" s="37" t="s">
        <v>58</v>
      </c>
      <c r="B64" s="44"/>
      <c r="C64" s="45"/>
      <c r="D64" s="45"/>
      <c r="E64" s="47"/>
      <c r="F64" s="45"/>
      <c r="G64" s="45"/>
      <c r="H64" s="45"/>
      <c r="I64" s="45"/>
      <c r="J64" s="46"/>
    </row>
    <row r="65">
      <c r="A65" s="37" t="s">
        <v>53</v>
      </c>
      <c r="B65" s="37">
        <v>28</v>
      </c>
      <c r="C65" s="38" t="s">
        <v>426</v>
      </c>
      <c r="D65" s="37" t="s">
        <v>55</v>
      </c>
      <c r="E65" s="39" t="s">
        <v>427</v>
      </c>
      <c r="F65" s="40" t="s">
        <v>131</v>
      </c>
      <c r="G65" s="41">
        <v>15</v>
      </c>
      <c r="H65" s="42">
        <v>0</v>
      </c>
      <c r="I65" s="42">
        <f>ROUND(G65*H65,P4)</f>
        <v>0</v>
      </c>
      <c r="J65" s="37"/>
      <c r="O65" s="43">
        <f>I65*0.21</f>
        <v>0</v>
      </c>
      <c r="P65">
        <v>3</v>
      </c>
    </row>
    <row r="66">
      <c r="A66" s="37" t="s">
        <v>58</v>
      </c>
      <c r="B66" s="44"/>
      <c r="C66" s="45"/>
      <c r="D66" s="45"/>
      <c r="E66" s="47"/>
      <c r="F66" s="45"/>
      <c r="G66" s="45"/>
      <c r="H66" s="45"/>
      <c r="I66" s="45"/>
      <c r="J66" s="46"/>
    </row>
    <row r="67">
      <c r="A67" s="37" t="s">
        <v>53</v>
      </c>
      <c r="B67" s="37">
        <v>29</v>
      </c>
      <c r="C67" s="38" t="s">
        <v>428</v>
      </c>
      <c r="D67" s="37" t="s">
        <v>55</v>
      </c>
      <c r="E67" s="39" t="s">
        <v>429</v>
      </c>
      <c r="F67" s="40" t="s">
        <v>381</v>
      </c>
      <c r="G67" s="41">
        <v>4</v>
      </c>
      <c r="H67" s="42">
        <v>0</v>
      </c>
      <c r="I67" s="42">
        <f>ROUND(G67*H67,P4)</f>
        <v>0</v>
      </c>
      <c r="J67" s="37"/>
      <c r="O67" s="43">
        <f>I67*0.21</f>
        <v>0</v>
      </c>
      <c r="P67">
        <v>3</v>
      </c>
    </row>
    <row r="68">
      <c r="A68" s="37" t="s">
        <v>58</v>
      </c>
      <c r="B68" s="44"/>
      <c r="C68" s="45"/>
      <c r="D68" s="45"/>
      <c r="E68" s="47"/>
      <c r="F68" s="45"/>
      <c r="G68" s="45"/>
      <c r="H68" s="45"/>
      <c r="I68" s="45"/>
      <c r="J68" s="46"/>
    </row>
    <row r="69">
      <c r="A69" s="37" t="s">
        <v>53</v>
      </c>
      <c r="B69" s="37">
        <v>30</v>
      </c>
      <c r="C69" s="38" t="s">
        <v>428</v>
      </c>
      <c r="D69" s="37" t="s">
        <v>61</v>
      </c>
      <c r="E69" s="39" t="s">
        <v>430</v>
      </c>
      <c r="F69" s="40" t="s">
        <v>381</v>
      </c>
      <c r="G69" s="41">
        <v>4</v>
      </c>
      <c r="H69" s="42">
        <v>0</v>
      </c>
      <c r="I69" s="42">
        <f>ROUND(G69*H69,P4)</f>
        <v>0</v>
      </c>
      <c r="J69" s="37"/>
      <c r="O69" s="43">
        <f>I69*0.21</f>
        <v>0</v>
      </c>
      <c r="P69">
        <v>3</v>
      </c>
    </row>
    <row r="70">
      <c r="A70" s="37" t="s">
        <v>58</v>
      </c>
      <c r="B70" s="44"/>
      <c r="C70" s="45"/>
      <c r="D70" s="45"/>
      <c r="E70" s="47"/>
      <c r="F70" s="45"/>
      <c r="G70" s="45"/>
      <c r="H70" s="45"/>
      <c r="I70" s="45"/>
      <c r="J70" s="46"/>
    </row>
    <row r="71">
      <c r="A71" s="37" t="s">
        <v>53</v>
      </c>
      <c r="B71" s="37">
        <v>31</v>
      </c>
      <c r="C71" s="38" t="s">
        <v>428</v>
      </c>
      <c r="D71" s="37" t="s">
        <v>64</v>
      </c>
      <c r="E71" s="39" t="s">
        <v>431</v>
      </c>
      <c r="F71" s="40" t="s">
        <v>109</v>
      </c>
      <c r="G71" s="41">
        <v>3.5</v>
      </c>
      <c r="H71" s="42">
        <v>0</v>
      </c>
      <c r="I71" s="42">
        <f>ROUND(G71*H71,P4)</f>
        <v>0</v>
      </c>
      <c r="J71" s="37"/>
      <c r="O71" s="43">
        <f>I71*0.21</f>
        <v>0</v>
      </c>
      <c r="P71">
        <v>3</v>
      </c>
    </row>
    <row r="72">
      <c r="A72" s="37" t="s">
        <v>58</v>
      </c>
      <c r="B72" s="44"/>
      <c r="C72" s="45"/>
      <c r="D72" s="45"/>
      <c r="E72" s="47"/>
      <c r="F72" s="45"/>
      <c r="G72" s="45"/>
      <c r="H72" s="45"/>
      <c r="I72" s="45"/>
      <c r="J72" s="46"/>
    </row>
    <row r="73">
      <c r="A73" s="31" t="s">
        <v>50</v>
      </c>
      <c r="B73" s="32"/>
      <c r="C73" s="33" t="s">
        <v>432</v>
      </c>
      <c r="D73" s="34"/>
      <c r="E73" s="31" t="s">
        <v>433</v>
      </c>
      <c r="F73" s="34"/>
      <c r="G73" s="34"/>
      <c r="H73" s="34"/>
      <c r="I73" s="35">
        <f>SUMIFS(I74:I89,A74:A89,"P")</f>
        <v>0</v>
      </c>
      <c r="J73" s="36"/>
    </row>
    <row r="74">
      <c r="A74" s="37" t="s">
        <v>53</v>
      </c>
      <c r="B74" s="37">
        <v>32</v>
      </c>
      <c r="C74" s="38" t="s">
        <v>434</v>
      </c>
      <c r="D74" s="37" t="s">
        <v>105</v>
      </c>
      <c r="E74" s="39" t="s">
        <v>435</v>
      </c>
      <c r="F74" s="40" t="s">
        <v>57</v>
      </c>
      <c r="G74" s="41">
        <v>1</v>
      </c>
      <c r="H74" s="42">
        <v>0</v>
      </c>
      <c r="I74" s="42">
        <f>ROUND(G74*H74,P4)</f>
        <v>0</v>
      </c>
      <c r="J74" s="37"/>
      <c r="O74" s="43">
        <f>I74*0.21</f>
        <v>0</v>
      </c>
      <c r="P74">
        <v>3</v>
      </c>
    </row>
    <row r="75">
      <c r="A75" s="37" t="s">
        <v>58</v>
      </c>
      <c r="B75" s="44"/>
      <c r="C75" s="45"/>
      <c r="D75" s="45"/>
      <c r="E75" s="47"/>
      <c r="F75" s="45"/>
      <c r="G75" s="45"/>
      <c r="H75" s="45"/>
      <c r="I75" s="45"/>
      <c r="J75" s="46"/>
    </row>
    <row r="76">
      <c r="A76" s="37" t="s">
        <v>53</v>
      </c>
      <c r="B76" s="37">
        <v>33</v>
      </c>
      <c r="C76" s="38" t="s">
        <v>434</v>
      </c>
      <c r="D76" s="37" t="s">
        <v>273</v>
      </c>
      <c r="E76" s="39" t="s">
        <v>436</v>
      </c>
      <c r="F76" s="40" t="s">
        <v>57</v>
      </c>
      <c r="G76" s="41">
        <v>1</v>
      </c>
      <c r="H76" s="42">
        <v>0</v>
      </c>
      <c r="I76" s="42">
        <f>ROUND(G76*H76,P4)</f>
        <v>0</v>
      </c>
      <c r="J76" s="37"/>
      <c r="O76" s="43">
        <f>I76*0.21</f>
        <v>0</v>
      </c>
      <c r="P76">
        <v>3</v>
      </c>
    </row>
    <row r="77">
      <c r="A77" s="37" t="s">
        <v>58</v>
      </c>
      <c r="B77" s="44"/>
      <c r="C77" s="45"/>
      <c r="D77" s="45"/>
      <c r="E77" s="47"/>
      <c r="F77" s="45"/>
      <c r="G77" s="45"/>
      <c r="H77" s="45"/>
      <c r="I77" s="45"/>
      <c r="J77" s="46"/>
    </row>
    <row r="78">
      <c r="A78" s="37" t="s">
        <v>53</v>
      </c>
      <c r="B78" s="37">
        <v>34</v>
      </c>
      <c r="C78" s="38" t="s">
        <v>434</v>
      </c>
      <c r="D78" s="37" t="s">
        <v>279</v>
      </c>
      <c r="E78" s="39" t="s">
        <v>437</v>
      </c>
      <c r="F78" s="40" t="s">
        <v>57</v>
      </c>
      <c r="G78" s="41">
        <v>1</v>
      </c>
      <c r="H78" s="42">
        <v>0</v>
      </c>
      <c r="I78" s="42">
        <f>ROUND(G78*H78,P4)</f>
        <v>0</v>
      </c>
      <c r="J78" s="37"/>
      <c r="O78" s="43">
        <f>I78*0.21</f>
        <v>0</v>
      </c>
      <c r="P78">
        <v>3</v>
      </c>
    </row>
    <row r="79">
      <c r="A79" s="37" t="s">
        <v>58</v>
      </c>
      <c r="B79" s="44"/>
      <c r="C79" s="45"/>
      <c r="D79" s="45"/>
      <c r="E79" s="47"/>
      <c r="F79" s="45"/>
      <c r="G79" s="45"/>
      <c r="H79" s="45"/>
      <c r="I79" s="45"/>
      <c r="J79" s="46"/>
    </row>
    <row r="80">
      <c r="A80" s="37" t="s">
        <v>53</v>
      </c>
      <c r="B80" s="37">
        <v>35</v>
      </c>
      <c r="C80" s="38" t="s">
        <v>434</v>
      </c>
      <c r="D80" s="37" t="s">
        <v>287</v>
      </c>
      <c r="E80" s="39" t="s">
        <v>438</v>
      </c>
      <c r="F80" s="40" t="s">
        <v>57</v>
      </c>
      <c r="G80" s="41">
        <v>1</v>
      </c>
      <c r="H80" s="42">
        <v>0</v>
      </c>
      <c r="I80" s="42">
        <f>ROUND(G80*H80,P4)</f>
        <v>0</v>
      </c>
      <c r="J80" s="37"/>
      <c r="O80" s="43">
        <f>I80*0.21</f>
        <v>0</v>
      </c>
      <c r="P80">
        <v>3</v>
      </c>
    </row>
    <row r="81">
      <c r="A81" s="37" t="s">
        <v>58</v>
      </c>
      <c r="B81" s="44"/>
      <c r="C81" s="45"/>
      <c r="D81" s="45"/>
      <c r="E81" s="47"/>
      <c r="F81" s="45"/>
      <c r="G81" s="45"/>
      <c r="H81" s="45"/>
      <c r="I81" s="45"/>
      <c r="J81" s="46"/>
    </row>
    <row r="82">
      <c r="A82" s="37" t="s">
        <v>53</v>
      </c>
      <c r="B82" s="37">
        <v>36</v>
      </c>
      <c r="C82" s="38" t="s">
        <v>434</v>
      </c>
      <c r="D82" s="37" t="s">
        <v>159</v>
      </c>
      <c r="E82" s="39" t="s">
        <v>439</v>
      </c>
      <c r="F82" s="40" t="s">
        <v>57</v>
      </c>
      <c r="G82" s="41">
        <v>1</v>
      </c>
      <c r="H82" s="42">
        <v>0</v>
      </c>
      <c r="I82" s="42">
        <f>ROUND(G82*H82,P4)</f>
        <v>0</v>
      </c>
      <c r="J82" s="37"/>
      <c r="O82" s="43">
        <f>I82*0.21</f>
        <v>0</v>
      </c>
      <c r="P82">
        <v>3</v>
      </c>
    </row>
    <row r="83">
      <c r="A83" s="37" t="s">
        <v>58</v>
      </c>
      <c r="B83" s="44"/>
      <c r="C83" s="45"/>
      <c r="D83" s="45"/>
      <c r="E83" s="47"/>
      <c r="F83" s="45"/>
      <c r="G83" s="45"/>
      <c r="H83" s="45"/>
      <c r="I83" s="45"/>
      <c r="J83" s="46"/>
    </row>
    <row r="84">
      <c r="A84" s="37" t="s">
        <v>53</v>
      </c>
      <c r="B84" s="37">
        <v>37</v>
      </c>
      <c r="C84" s="38" t="s">
        <v>440</v>
      </c>
      <c r="D84" s="37" t="s">
        <v>55</v>
      </c>
      <c r="E84" s="39" t="s">
        <v>441</v>
      </c>
      <c r="F84" s="40" t="s">
        <v>57</v>
      </c>
      <c r="G84" s="41">
        <v>1</v>
      </c>
      <c r="H84" s="42">
        <v>0</v>
      </c>
      <c r="I84" s="42">
        <f>ROUND(G84*H84,P4)</f>
        <v>0</v>
      </c>
      <c r="J84" s="37"/>
      <c r="O84" s="43">
        <f>I84*0.21</f>
        <v>0</v>
      </c>
      <c r="P84">
        <v>3</v>
      </c>
    </row>
    <row r="85">
      <c r="A85" s="37" t="s">
        <v>58</v>
      </c>
      <c r="B85" s="44"/>
      <c r="C85" s="45"/>
      <c r="D85" s="45"/>
      <c r="E85" s="47"/>
      <c r="F85" s="45"/>
      <c r="G85" s="45"/>
      <c r="H85" s="45"/>
      <c r="I85" s="45"/>
      <c r="J85" s="46"/>
    </row>
    <row r="86">
      <c r="A86" s="37" t="s">
        <v>53</v>
      </c>
      <c r="B86" s="37">
        <v>38</v>
      </c>
      <c r="C86" s="38" t="s">
        <v>442</v>
      </c>
      <c r="D86" s="37" t="s">
        <v>55</v>
      </c>
      <c r="E86" s="39" t="s">
        <v>443</v>
      </c>
      <c r="F86" s="40" t="s">
        <v>444</v>
      </c>
      <c r="G86" s="41">
        <v>1</v>
      </c>
      <c r="H86" s="42">
        <v>0</v>
      </c>
      <c r="I86" s="42">
        <f>ROUND(G86*H86,P4)</f>
        <v>0</v>
      </c>
      <c r="J86" s="37"/>
      <c r="O86" s="43">
        <f>I86*0.21</f>
        <v>0</v>
      </c>
      <c r="P86">
        <v>3</v>
      </c>
    </row>
    <row r="87">
      <c r="A87" s="37" t="s">
        <v>58</v>
      </c>
      <c r="B87" s="44"/>
      <c r="C87" s="45"/>
      <c r="D87" s="45"/>
      <c r="E87" s="47"/>
      <c r="F87" s="45"/>
      <c r="G87" s="45"/>
      <c r="H87" s="45"/>
      <c r="I87" s="45"/>
      <c r="J87" s="46"/>
    </row>
    <row r="88">
      <c r="A88" s="37" t="s">
        <v>53</v>
      </c>
      <c r="B88" s="37">
        <v>39</v>
      </c>
      <c r="C88" s="38" t="s">
        <v>445</v>
      </c>
      <c r="D88" s="37" t="s">
        <v>55</v>
      </c>
      <c r="E88" s="39" t="s">
        <v>446</v>
      </c>
      <c r="F88" s="40" t="s">
        <v>447</v>
      </c>
      <c r="G88" s="41">
        <v>1</v>
      </c>
      <c r="H88" s="42">
        <v>0</v>
      </c>
      <c r="I88" s="42">
        <f>ROUND(G88*H88,P4)</f>
        <v>0</v>
      </c>
      <c r="J88" s="37"/>
      <c r="O88" s="43">
        <f>I88*0.21</f>
        <v>0</v>
      </c>
      <c r="P88">
        <v>3</v>
      </c>
    </row>
    <row r="89">
      <c r="A89" s="37" t="s">
        <v>58</v>
      </c>
      <c r="B89" s="44"/>
      <c r="C89" s="45"/>
      <c r="D89" s="45"/>
      <c r="E89" s="47"/>
      <c r="F89" s="45"/>
      <c r="G89" s="45"/>
      <c r="H89" s="45"/>
      <c r="I89" s="45"/>
      <c r="J89" s="46"/>
    </row>
    <row r="90">
      <c r="A90" s="31" t="s">
        <v>50</v>
      </c>
      <c r="B90" s="32"/>
      <c r="C90" s="33" t="s">
        <v>448</v>
      </c>
      <c r="D90" s="34"/>
      <c r="E90" s="31" t="s">
        <v>449</v>
      </c>
      <c r="F90" s="34"/>
      <c r="G90" s="34"/>
      <c r="H90" s="34"/>
      <c r="I90" s="35">
        <f>SUMIFS(I91:I138,A91:A138,"P")</f>
        <v>0</v>
      </c>
      <c r="J90" s="36"/>
    </row>
    <row r="91">
      <c r="A91" s="37" t="s">
        <v>53</v>
      </c>
      <c r="B91" s="37">
        <v>40</v>
      </c>
      <c r="C91" s="38" t="s">
        <v>450</v>
      </c>
      <c r="D91" s="37" t="s">
        <v>55</v>
      </c>
      <c r="E91" s="39" t="s">
        <v>451</v>
      </c>
      <c r="F91" s="40" t="s">
        <v>57</v>
      </c>
      <c r="G91" s="41">
        <v>1</v>
      </c>
      <c r="H91" s="42">
        <v>0</v>
      </c>
      <c r="I91" s="42">
        <f>ROUND(G91*H91,P4)</f>
        <v>0</v>
      </c>
      <c r="J91" s="37"/>
      <c r="O91" s="43">
        <f>I91*0.21</f>
        <v>0</v>
      </c>
      <c r="P91">
        <v>3</v>
      </c>
    </row>
    <row r="92">
      <c r="A92" s="37" t="s">
        <v>58</v>
      </c>
      <c r="B92" s="44"/>
      <c r="C92" s="45"/>
      <c r="D92" s="45"/>
      <c r="E92" s="47"/>
      <c r="F92" s="45"/>
      <c r="G92" s="45"/>
      <c r="H92" s="45"/>
      <c r="I92" s="45"/>
      <c r="J92" s="46"/>
    </row>
    <row r="93">
      <c r="A93" s="37" t="s">
        <v>53</v>
      </c>
      <c r="B93" s="37">
        <v>41</v>
      </c>
      <c r="C93" s="38" t="s">
        <v>452</v>
      </c>
      <c r="D93" s="37" t="s">
        <v>61</v>
      </c>
      <c r="E93" s="39" t="s">
        <v>453</v>
      </c>
      <c r="F93" s="40" t="s">
        <v>131</v>
      </c>
      <c r="G93" s="41">
        <v>24</v>
      </c>
      <c r="H93" s="42">
        <v>0</v>
      </c>
      <c r="I93" s="42">
        <f>ROUND(G93*H93,P4)</f>
        <v>0</v>
      </c>
      <c r="J93" s="37"/>
      <c r="O93" s="43">
        <f>I93*0.21</f>
        <v>0</v>
      </c>
      <c r="P93">
        <v>3</v>
      </c>
    </row>
    <row r="94">
      <c r="A94" s="37" t="s">
        <v>58</v>
      </c>
      <c r="B94" s="44"/>
      <c r="C94" s="45"/>
      <c r="D94" s="45"/>
      <c r="E94" s="47"/>
      <c r="F94" s="45"/>
      <c r="G94" s="45"/>
      <c r="H94" s="45"/>
      <c r="I94" s="45"/>
      <c r="J94" s="46"/>
    </row>
    <row r="95">
      <c r="A95" s="37" t="s">
        <v>53</v>
      </c>
      <c r="B95" s="37">
        <v>42</v>
      </c>
      <c r="C95" s="38" t="s">
        <v>452</v>
      </c>
      <c r="D95" s="37" t="s">
        <v>64</v>
      </c>
      <c r="E95" s="39" t="s">
        <v>429</v>
      </c>
      <c r="F95" s="40" t="s">
        <v>381</v>
      </c>
      <c r="G95" s="41">
        <v>4</v>
      </c>
      <c r="H95" s="42">
        <v>0</v>
      </c>
      <c r="I95" s="42">
        <f>ROUND(G95*H95,P4)</f>
        <v>0</v>
      </c>
      <c r="J95" s="37"/>
      <c r="O95" s="43">
        <f>I95*0.21</f>
        <v>0</v>
      </c>
      <c r="P95">
        <v>3</v>
      </c>
    </row>
    <row r="96">
      <c r="A96" s="37" t="s">
        <v>58</v>
      </c>
      <c r="B96" s="44"/>
      <c r="C96" s="45"/>
      <c r="D96" s="45"/>
      <c r="E96" s="47"/>
      <c r="F96" s="45"/>
      <c r="G96" s="45"/>
      <c r="H96" s="45"/>
      <c r="I96" s="45"/>
      <c r="J96" s="46"/>
    </row>
    <row r="97">
      <c r="A97" s="37" t="s">
        <v>53</v>
      </c>
      <c r="B97" s="37">
        <v>43</v>
      </c>
      <c r="C97" s="38" t="s">
        <v>454</v>
      </c>
      <c r="D97" s="37" t="s">
        <v>55</v>
      </c>
      <c r="E97" s="39" t="s">
        <v>455</v>
      </c>
      <c r="F97" s="40" t="s">
        <v>381</v>
      </c>
      <c r="G97" s="41">
        <v>5</v>
      </c>
      <c r="H97" s="42">
        <v>0</v>
      </c>
      <c r="I97" s="42">
        <f>ROUND(G97*H97,P4)</f>
        <v>0</v>
      </c>
      <c r="J97" s="37"/>
      <c r="O97" s="43">
        <f>I97*0.21</f>
        <v>0</v>
      </c>
      <c r="P97">
        <v>3</v>
      </c>
    </row>
    <row r="98">
      <c r="A98" s="37" t="s">
        <v>58</v>
      </c>
      <c r="B98" s="44"/>
      <c r="C98" s="45"/>
      <c r="D98" s="45"/>
      <c r="E98" s="47"/>
      <c r="F98" s="45"/>
      <c r="G98" s="45"/>
      <c r="H98" s="45"/>
      <c r="I98" s="45"/>
      <c r="J98" s="46"/>
    </row>
    <row r="99">
      <c r="A99" s="37" t="s">
        <v>53</v>
      </c>
      <c r="B99" s="37">
        <v>44</v>
      </c>
      <c r="C99" s="38" t="s">
        <v>456</v>
      </c>
      <c r="D99" s="37" t="s">
        <v>55</v>
      </c>
      <c r="E99" s="39" t="s">
        <v>457</v>
      </c>
      <c r="F99" s="40" t="s">
        <v>381</v>
      </c>
      <c r="G99" s="41">
        <v>5</v>
      </c>
      <c r="H99" s="42">
        <v>0</v>
      </c>
      <c r="I99" s="42">
        <f>ROUND(G99*H99,P4)</f>
        <v>0</v>
      </c>
      <c r="J99" s="37"/>
      <c r="O99" s="43">
        <f>I99*0.21</f>
        <v>0</v>
      </c>
      <c r="P99">
        <v>3</v>
      </c>
    </row>
    <row r="100">
      <c r="A100" s="37" t="s">
        <v>58</v>
      </c>
      <c r="B100" s="44"/>
      <c r="C100" s="45"/>
      <c r="D100" s="45"/>
      <c r="E100" s="47"/>
      <c r="F100" s="45"/>
      <c r="G100" s="45"/>
      <c r="H100" s="45"/>
      <c r="I100" s="45"/>
      <c r="J100" s="46"/>
    </row>
    <row r="101">
      <c r="A101" s="37" t="s">
        <v>53</v>
      </c>
      <c r="B101" s="37">
        <v>45</v>
      </c>
      <c r="C101" s="38" t="s">
        <v>456</v>
      </c>
      <c r="D101" s="37" t="s">
        <v>105</v>
      </c>
      <c r="E101" s="39" t="s">
        <v>458</v>
      </c>
      <c r="F101" s="40" t="s">
        <v>381</v>
      </c>
      <c r="G101" s="41">
        <v>2</v>
      </c>
      <c r="H101" s="42">
        <v>0</v>
      </c>
      <c r="I101" s="42">
        <f>ROUND(G101*H101,P4)</f>
        <v>0</v>
      </c>
      <c r="J101" s="37"/>
      <c r="O101" s="43">
        <f>I101*0.21</f>
        <v>0</v>
      </c>
      <c r="P101">
        <v>3</v>
      </c>
    </row>
    <row r="102">
      <c r="A102" s="37" t="s">
        <v>58</v>
      </c>
      <c r="B102" s="44"/>
      <c r="C102" s="45"/>
      <c r="D102" s="45"/>
      <c r="E102" s="47"/>
      <c r="F102" s="45"/>
      <c r="G102" s="45"/>
      <c r="H102" s="45"/>
      <c r="I102" s="45"/>
      <c r="J102" s="46"/>
    </row>
    <row r="103">
      <c r="A103" s="37" t="s">
        <v>53</v>
      </c>
      <c r="B103" s="37">
        <v>46</v>
      </c>
      <c r="C103" s="38" t="s">
        <v>456</v>
      </c>
      <c r="D103" s="37" t="s">
        <v>273</v>
      </c>
      <c r="E103" s="39" t="s">
        <v>459</v>
      </c>
      <c r="F103" s="40" t="s">
        <v>381</v>
      </c>
      <c r="G103" s="41">
        <v>1</v>
      </c>
      <c r="H103" s="42">
        <v>0</v>
      </c>
      <c r="I103" s="42">
        <f>ROUND(G103*H103,P4)</f>
        <v>0</v>
      </c>
      <c r="J103" s="37"/>
      <c r="O103" s="43">
        <f>I103*0.21</f>
        <v>0</v>
      </c>
      <c r="P103">
        <v>3</v>
      </c>
    </row>
    <row r="104">
      <c r="A104" s="37" t="s">
        <v>58</v>
      </c>
      <c r="B104" s="44"/>
      <c r="C104" s="45"/>
      <c r="D104" s="45"/>
      <c r="E104" s="47"/>
      <c r="F104" s="45"/>
      <c r="G104" s="45"/>
      <c r="H104" s="45"/>
      <c r="I104" s="45"/>
      <c r="J104" s="46"/>
    </row>
    <row r="105">
      <c r="A105" s="37" t="s">
        <v>53</v>
      </c>
      <c r="B105" s="37">
        <v>47</v>
      </c>
      <c r="C105" s="38" t="s">
        <v>456</v>
      </c>
      <c r="D105" s="37" t="s">
        <v>279</v>
      </c>
      <c r="E105" s="39" t="s">
        <v>460</v>
      </c>
      <c r="F105" s="40" t="s">
        <v>381</v>
      </c>
      <c r="G105" s="41">
        <v>2</v>
      </c>
      <c r="H105" s="42">
        <v>0</v>
      </c>
      <c r="I105" s="42">
        <f>ROUND(G105*H105,P4)</f>
        <v>0</v>
      </c>
      <c r="J105" s="37"/>
      <c r="O105" s="43">
        <f>I105*0.21</f>
        <v>0</v>
      </c>
      <c r="P105">
        <v>3</v>
      </c>
    </row>
    <row r="106">
      <c r="A106" s="37" t="s">
        <v>58</v>
      </c>
      <c r="B106" s="44"/>
      <c r="C106" s="45"/>
      <c r="D106" s="45"/>
      <c r="E106" s="47"/>
      <c r="F106" s="45"/>
      <c r="G106" s="45"/>
      <c r="H106" s="45"/>
      <c r="I106" s="45"/>
      <c r="J106" s="46"/>
    </row>
    <row r="107">
      <c r="A107" s="37" t="s">
        <v>53</v>
      </c>
      <c r="B107" s="37">
        <v>48</v>
      </c>
      <c r="C107" s="38" t="s">
        <v>456</v>
      </c>
      <c r="D107" s="37" t="s">
        <v>287</v>
      </c>
      <c r="E107" s="39" t="s">
        <v>461</v>
      </c>
      <c r="F107" s="40" t="s">
        <v>87</v>
      </c>
      <c r="G107" s="41">
        <v>2</v>
      </c>
      <c r="H107" s="42">
        <v>0</v>
      </c>
      <c r="I107" s="42">
        <f>ROUND(G107*H107,P4)</f>
        <v>0</v>
      </c>
      <c r="J107" s="37"/>
      <c r="O107" s="43">
        <f>I107*0.21</f>
        <v>0</v>
      </c>
      <c r="P107">
        <v>3</v>
      </c>
    </row>
    <row r="108">
      <c r="A108" s="37" t="s">
        <v>58</v>
      </c>
      <c r="B108" s="44"/>
      <c r="C108" s="45"/>
      <c r="D108" s="45"/>
      <c r="E108" s="47"/>
      <c r="F108" s="45"/>
      <c r="G108" s="45"/>
      <c r="H108" s="45"/>
      <c r="I108" s="45"/>
      <c r="J108" s="46"/>
    </row>
    <row r="109">
      <c r="A109" s="37" t="s">
        <v>53</v>
      </c>
      <c r="B109" s="37">
        <v>49</v>
      </c>
      <c r="C109" s="38" t="s">
        <v>456</v>
      </c>
      <c r="D109" s="37" t="s">
        <v>159</v>
      </c>
      <c r="E109" s="39" t="s">
        <v>462</v>
      </c>
      <c r="F109" s="40" t="s">
        <v>381</v>
      </c>
      <c r="G109" s="41">
        <v>4</v>
      </c>
      <c r="H109" s="42">
        <v>0</v>
      </c>
      <c r="I109" s="42">
        <f>ROUND(G109*H109,P4)</f>
        <v>0</v>
      </c>
      <c r="J109" s="37"/>
      <c r="O109" s="43">
        <f>I109*0.21</f>
        <v>0</v>
      </c>
      <c r="P109">
        <v>3</v>
      </c>
    </row>
    <row r="110">
      <c r="A110" s="37" t="s">
        <v>58</v>
      </c>
      <c r="B110" s="44"/>
      <c r="C110" s="45"/>
      <c r="D110" s="45"/>
      <c r="E110" s="47"/>
      <c r="F110" s="45"/>
      <c r="G110" s="45"/>
      <c r="H110" s="45"/>
      <c r="I110" s="45"/>
      <c r="J110" s="46"/>
    </row>
    <row r="111">
      <c r="A111" s="37" t="s">
        <v>53</v>
      </c>
      <c r="B111" s="37">
        <v>50</v>
      </c>
      <c r="C111" s="38" t="s">
        <v>463</v>
      </c>
      <c r="D111" s="37" t="s">
        <v>55</v>
      </c>
      <c r="E111" s="39" t="s">
        <v>464</v>
      </c>
      <c r="F111" s="40" t="s">
        <v>381</v>
      </c>
      <c r="G111" s="41">
        <v>1</v>
      </c>
      <c r="H111" s="42">
        <v>0</v>
      </c>
      <c r="I111" s="42">
        <f>ROUND(G111*H111,P4)</f>
        <v>0</v>
      </c>
      <c r="J111" s="37"/>
      <c r="O111" s="43">
        <f>I111*0.21</f>
        <v>0</v>
      </c>
      <c r="P111">
        <v>3</v>
      </c>
    </row>
    <row r="112">
      <c r="A112" s="37" t="s">
        <v>58</v>
      </c>
      <c r="B112" s="44"/>
      <c r="C112" s="45"/>
      <c r="D112" s="45"/>
      <c r="E112" s="47"/>
      <c r="F112" s="45"/>
      <c r="G112" s="45"/>
      <c r="H112" s="45"/>
      <c r="I112" s="45"/>
      <c r="J112" s="46"/>
    </row>
    <row r="113">
      <c r="A113" s="37" t="s">
        <v>53</v>
      </c>
      <c r="B113" s="37">
        <v>51</v>
      </c>
      <c r="C113" s="38" t="s">
        <v>463</v>
      </c>
      <c r="D113" s="37" t="s">
        <v>105</v>
      </c>
      <c r="E113" s="39" t="s">
        <v>465</v>
      </c>
      <c r="F113" s="40" t="s">
        <v>381</v>
      </c>
      <c r="G113" s="41">
        <v>1</v>
      </c>
      <c r="H113" s="42">
        <v>0</v>
      </c>
      <c r="I113" s="42">
        <f>ROUND(G113*H113,P4)</f>
        <v>0</v>
      </c>
      <c r="J113" s="37"/>
      <c r="O113" s="43">
        <f>I113*0.21</f>
        <v>0</v>
      </c>
      <c r="P113">
        <v>3</v>
      </c>
    </row>
    <row r="114">
      <c r="A114" s="37" t="s">
        <v>58</v>
      </c>
      <c r="B114" s="44"/>
      <c r="C114" s="45"/>
      <c r="D114" s="45"/>
      <c r="E114" s="47"/>
      <c r="F114" s="45"/>
      <c r="G114" s="45"/>
      <c r="H114" s="45"/>
      <c r="I114" s="45"/>
      <c r="J114" s="46"/>
    </row>
    <row r="115">
      <c r="A115" s="37" t="s">
        <v>53</v>
      </c>
      <c r="B115" s="37">
        <v>52</v>
      </c>
      <c r="C115" s="38" t="s">
        <v>463</v>
      </c>
      <c r="D115" s="37" t="s">
        <v>273</v>
      </c>
      <c r="E115" s="39" t="s">
        <v>466</v>
      </c>
      <c r="F115" s="40" t="s">
        <v>381</v>
      </c>
      <c r="G115" s="41">
        <v>3</v>
      </c>
      <c r="H115" s="42">
        <v>0</v>
      </c>
      <c r="I115" s="42">
        <f>ROUND(G115*H115,P4)</f>
        <v>0</v>
      </c>
      <c r="J115" s="37"/>
      <c r="O115" s="43">
        <f>I115*0.21</f>
        <v>0</v>
      </c>
      <c r="P115">
        <v>3</v>
      </c>
    </row>
    <row r="116">
      <c r="A116" s="37" t="s">
        <v>58</v>
      </c>
      <c r="B116" s="44"/>
      <c r="C116" s="45"/>
      <c r="D116" s="45"/>
      <c r="E116" s="47"/>
      <c r="F116" s="45"/>
      <c r="G116" s="45"/>
      <c r="H116" s="45"/>
      <c r="I116" s="45"/>
      <c r="J116" s="46"/>
    </row>
    <row r="117">
      <c r="A117" s="37" t="s">
        <v>53</v>
      </c>
      <c r="B117" s="37">
        <v>53</v>
      </c>
      <c r="C117" s="38" t="s">
        <v>463</v>
      </c>
      <c r="D117" s="37" t="s">
        <v>279</v>
      </c>
      <c r="E117" s="39" t="s">
        <v>467</v>
      </c>
      <c r="F117" s="40" t="s">
        <v>87</v>
      </c>
      <c r="G117" s="41">
        <v>1.5</v>
      </c>
      <c r="H117" s="42">
        <v>0</v>
      </c>
      <c r="I117" s="42">
        <f>ROUND(G117*H117,P4)</f>
        <v>0</v>
      </c>
      <c r="J117" s="37"/>
      <c r="O117" s="43">
        <f>I117*0.21</f>
        <v>0</v>
      </c>
      <c r="P117">
        <v>3</v>
      </c>
    </row>
    <row r="118">
      <c r="A118" s="37" t="s">
        <v>58</v>
      </c>
      <c r="B118" s="44"/>
      <c r="C118" s="45"/>
      <c r="D118" s="45"/>
      <c r="E118" s="47"/>
      <c r="F118" s="45"/>
      <c r="G118" s="45"/>
      <c r="H118" s="45"/>
      <c r="I118" s="45"/>
      <c r="J118" s="46"/>
    </row>
    <row r="119">
      <c r="A119" s="37" t="s">
        <v>53</v>
      </c>
      <c r="B119" s="37">
        <v>54</v>
      </c>
      <c r="C119" s="38" t="s">
        <v>468</v>
      </c>
      <c r="D119" s="37" t="s">
        <v>61</v>
      </c>
      <c r="E119" s="39" t="s">
        <v>395</v>
      </c>
      <c r="F119" s="40" t="s">
        <v>381</v>
      </c>
      <c r="G119" s="41">
        <v>3</v>
      </c>
      <c r="H119" s="42">
        <v>0</v>
      </c>
      <c r="I119" s="42">
        <f>ROUND(G119*H119,P4)</f>
        <v>0</v>
      </c>
      <c r="J119" s="37"/>
      <c r="O119" s="43">
        <f>I119*0.21</f>
        <v>0</v>
      </c>
      <c r="P119">
        <v>3</v>
      </c>
    </row>
    <row r="120">
      <c r="A120" s="37" t="s">
        <v>58</v>
      </c>
      <c r="B120" s="44"/>
      <c r="C120" s="45"/>
      <c r="D120" s="45"/>
      <c r="E120" s="47"/>
      <c r="F120" s="45"/>
      <c r="G120" s="45"/>
      <c r="H120" s="45"/>
      <c r="I120" s="45"/>
      <c r="J120" s="46"/>
    </row>
    <row r="121">
      <c r="A121" s="37" t="s">
        <v>53</v>
      </c>
      <c r="B121" s="37">
        <v>55</v>
      </c>
      <c r="C121" s="38" t="s">
        <v>468</v>
      </c>
      <c r="D121" s="37" t="s">
        <v>64</v>
      </c>
      <c r="E121" s="39" t="s">
        <v>396</v>
      </c>
      <c r="F121" s="40" t="s">
        <v>381</v>
      </c>
      <c r="G121" s="41">
        <v>1</v>
      </c>
      <c r="H121" s="42">
        <v>0</v>
      </c>
      <c r="I121" s="42">
        <f>ROUND(G121*H121,P4)</f>
        <v>0</v>
      </c>
      <c r="J121" s="37"/>
      <c r="O121" s="43">
        <f>I121*0.21</f>
        <v>0</v>
      </c>
      <c r="P121">
        <v>3</v>
      </c>
    </row>
    <row r="122">
      <c r="A122" s="37" t="s">
        <v>58</v>
      </c>
      <c r="B122" s="44"/>
      <c r="C122" s="45"/>
      <c r="D122" s="45"/>
      <c r="E122" s="47"/>
      <c r="F122" s="45"/>
      <c r="G122" s="45"/>
      <c r="H122" s="45"/>
      <c r="I122" s="45"/>
      <c r="J122" s="46"/>
    </row>
    <row r="123">
      <c r="A123" s="37" t="s">
        <v>53</v>
      </c>
      <c r="B123" s="37">
        <v>56</v>
      </c>
      <c r="C123" s="38" t="s">
        <v>469</v>
      </c>
      <c r="D123" s="37" t="s">
        <v>55</v>
      </c>
      <c r="E123" s="39" t="s">
        <v>470</v>
      </c>
      <c r="F123" s="40" t="s">
        <v>131</v>
      </c>
      <c r="G123" s="41">
        <v>12</v>
      </c>
      <c r="H123" s="42">
        <v>0</v>
      </c>
      <c r="I123" s="42">
        <f>ROUND(G123*H123,P4)</f>
        <v>0</v>
      </c>
      <c r="J123" s="37"/>
      <c r="O123" s="43">
        <f>I123*0.21</f>
        <v>0</v>
      </c>
      <c r="P123">
        <v>3</v>
      </c>
    </row>
    <row r="124">
      <c r="A124" s="37" t="s">
        <v>58</v>
      </c>
      <c r="B124" s="44"/>
      <c r="C124" s="45"/>
      <c r="D124" s="45"/>
      <c r="E124" s="47"/>
      <c r="F124" s="45"/>
      <c r="G124" s="45"/>
      <c r="H124" s="45"/>
      <c r="I124" s="45"/>
      <c r="J124" s="46"/>
    </row>
    <row r="125">
      <c r="A125" s="37" t="s">
        <v>53</v>
      </c>
      <c r="B125" s="37">
        <v>57</v>
      </c>
      <c r="C125" s="38" t="s">
        <v>471</v>
      </c>
      <c r="D125" s="37" t="s">
        <v>61</v>
      </c>
      <c r="E125" s="39" t="s">
        <v>472</v>
      </c>
      <c r="F125" s="40" t="s">
        <v>381</v>
      </c>
      <c r="G125" s="41">
        <v>4</v>
      </c>
      <c r="H125" s="42">
        <v>0</v>
      </c>
      <c r="I125" s="42">
        <f>ROUND(G125*H125,P4)</f>
        <v>0</v>
      </c>
      <c r="J125" s="37"/>
      <c r="O125" s="43">
        <f>I125*0.21</f>
        <v>0</v>
      </c>
      <c r="P125">
        <v>3</v>
      </c>
    </row>
    <row r="126">
      <c r="A126" s="37" t="s">
        <v>58</v>
      </c>
      <c r="B126" s="44"/>
      <c r="C126" s="45"/>
      <c r="D126" s="45"/>
      <c r="E126" s="47"/>
      <c r="F126" s="45"/>
      <c r="G126" s="45"/>
      <c r="H126" s="45"/>
      <c r="I126" s="45"/>
      <c r="J126" s="46"/>
    </row>
    <row r="127">
      <c r="A127" s="37" t="s">
        <v>53</v>
      </c>
      <c r="B127" s="37">
        <v>58</v>
      </c>
      <c r="C127" s="38" t="s">
        <v>471</v>
      </c>
      <c r="D127" s="37" t="s">
        <v>64</v>
      </c>
      <c r="E127" s="39" t="s">
        <v>473</v>
      </c>
      <c r="F127" s="40" t="s">
        <v>381</v>
      </c>
      <c r="G127" s="41">
        <v>20</v>
      </c>
      <c r="H127" s="42">
        <v>0</v>
      </c>
      <c r="I127" s="42">
        <f>ROUND(G127*H127,P4)</f>
        <v>0</v>
      </c>
      <c r="J127" s="37"/>
      <c r="O127" s="43">
        <f>I127*0.21</f>
        <v>0</v>
      </c>
      <c r="P127">
        <v>3</v>
      </c>
    </row>
    <row r="128">
      <c r="A128" s="37" t="s">
        <v>58</v>
      </c>
      <c r="B128" s="44"/>
      <c r="C128" s="45"/>
      <c r="D128" s="45"/>
      <c r="E128" s="47"/>
      <c r="F128" s="45"/>
      <c r="G128" s="45"/>
      <c r="H128" s="45"/>
      <c r="I128" s="45"/>
      <c r="J128" s="46"/>
    </row>
    <row r="129">
      <c r="A129" s="37" t="s">
        <v>53</v>
      </c>
      <c r="B129" s="37">
        <v>59</v>
      </c>
      <c r="C129" s="38" t="s">
        <v>72</v>
      </c>
      <c r="D129" s="37" t="s">
        <v>61</v>
      </c>
      <c r="E129" s="39" t="s">
        <v>474</v>
      </c>
      <c r="F129" s="40" t="s">
        <v>131</v>
      </c>
      <c r="G129" s="41">
        <v>12</v>
      </c>
      <c r="H129" s="42">
        <v>0</v>
      </c>
      <c r="I129" s="42">
        <f>ROUND(G129*H129,P4)</f>
        <v>0</v>
      </c>
      <c r="J129" s="37"/>
      <c r="O129" s="43">
        <f>I129*0.21</f>
        <v>0</v>
      </c>
      <c r="P129">
        <v>3</v>
      </c>
    </row>
    <row r="130">
      <c r="A130" s="37" t="s">
        <v>58</v>
      </c>
      <c r="B130" s="44"/>
      <c r="C130" s="45"/>
      <c r="D130" s="45"/>
      <c r="E130" s="47"/>
      <c r="F130" s="45"/>
      <c r="G130" s="45"/>
      <c r="H130" s="45"/>
      <c r="I130" s="45"/>
      <c r="J130" s="46"/>
    </row>
    <row r="131">
      <c r="A131" s="37" t="s">
        <v>53</v>
      </c>
      <c r="B131" s="37">
        <v>60</v>
      </c>
      <c r="C131" s="38" t="s">
        <v>72</v>
      </c>
      <c r="D131" s="37" t="s">
        <v>64</v>
      </c>
      <c r="E131" s="39" t="s">
        <v>475</v>
      </c>
      <c r="F131" s="40" t="s">
        <v>131</v>
      </c>
      <c r="G131" s="41">
        <v>40</v>
      </c>
      <c r="H131" s="42">
        <v>0</v>
      </c>
      <c r="I131" s="42">
        <f>ROUND(G131*H131,P4)</f>
        <v>0</v>
      </c>
      <c r="J131" s="37"/>
      <c r="O131" s="43">
        <f>I131*0.21</f>
        <v>0</v>
      </c>
      <c r="P131">
        <v>3</v>
      </c>
    </row>
    <row r="132">
      <c r="A132" s="37" t="s">
        <v>58</v>
      </c>
      <c r="B132" s="44"/>
      <c r="C132" s="45"/>
      <c r="D132" s="45"/>
      <c r="E132" s="47"/>
      <c r="F132" s="45"/>
      <c r="G132" s="45"/>
      <c r="H132" s="45"/>
      <c r="I132" s="45"/>
      <c r="J132" s="46"/>
    </row>
    <row r="133">
      <c r="A133" s="37" t="s">
        <v>53</v>
      </c>
      <c r="B133" s="37">
        <v>61</v>
      </c>
      <c r="C133" s="38" t="s">
        <v>476</v>
      </c>
      <c r="D133" s="37" t="s">
        <v>55</v>
      </c>
      <c r="E133" s="39" t="s">
        <v>477</v>
      </c>
      <c r="F133" s="40" t="s">
        <v>381</v>
      </c>
      <c r="G133" s="41">
        <v>5</v>
      </c>
      <c r="H133" s="42">
        <v>0</v>
      </c>
      <c r="I133" s="42">
        <f>ROUND(G133*H133,P4)</f>
        <v>0</v>
      </c>
      <c r="J133" s="37"/>
      <c r="O133" s="43">
        <f>I133*0.21</f>
        <v>0</v>
      </c>
      <c r="P133">
        <v>3</v>
      </c>
    </row>
    <row r="134">
      <c r="A134" s="37" t="s">
        <v>58</v>
      </c>
      <c r="B134" s="44"/>
      <c r="C134" s="45"/>
      <c r="D134" s="45"/>
      <c r="E134" s="47"/>
      <c r="F134" s="45"/>
      <c r="G134" s="45"/>
      <c r="H134" s="45"/>
      <c r="I134" s="45"/>
      <c r="J134" s="46"/>
    </row>
    <row r="135">
      <c r="A135" s="37" t="s">
        <v>53</v>
      </c>
      <c r="B135" s="37">
        <v>62</v>
      </c>
      <c r="C135" s="38" t="s">
        <v>478</v>
      </c>
      <c r="D135" s="37" t="s">
        <v>55</v>
      </c>
      <c r="E135" s="39" t="s">
        <v>479</v>
      </c>
      <c r="F135" s="40" t="s">
        <v>381</v>
      </c>
      <c r="G135" s="41">
        <v>5</v>
      </c>
      <c r="H135" s="42">
        <v>0</v>
      </c>
      <c r="I135" s="42">
        <f>ROUND(G135*H135,P4)</f>
        <v>0</v>
      </c>
      <c r="J135" s="37"/>
      <c r="O135" s="43">
        <f>I135*0.21</f>
        <v>0</v>
      </c>
      <c r="P135">
        <v>3</v>
      </c>
    </row>
    <row r="136">
      <c r="A136" s="37" t="s">
        <v>58</v>
      </c>
      <c r="B136" s="44"/>
      <c r="C136" s="45"/>
      <c r="D136" s="45"/>
      <c r="E136" s="47"/>
      <c r="F136" s="45"/>
      <c r="G136" s="45"/>
      <c r="H136" s="45"/>
      <c r="I136" s="45"/>
      <c r="J136" s="46"/>
    </row>
    <row r="137">
      <c r="A137" s="37" t="s">
        <v>53</v>
      </c>
      <c r="B137" s="37">
        <v>63</v>
      </c>
      <c r="C137" s="38" t="s">
        <v>480</v>
      </c>
      <c r="D137" s="37" t="s">
        <v>55</v>
      </c>
      <c r="E137" s="39" t="s">
        <v>481</v>
      </c>
      <c r="F137" s="40" t="s">
        <v>131</v>
      </c>
      <c r="G137" s="41">
        <v>4</v>
      </c>
      <c r="H137" s="42">
        <v>0</v>
      </c>
      <c r="I137" s="42">
        <f>ROUND(G137*H137,P4)</f>
        <v>0</v>
      </c>
      <c r="J137" s="37"/>
      <c r="O137" s="43">
        <f>I137*0.21</f>
        <v>0</v>
      </c>
      <c r="P137">
        <v>3</v>
      </c>
    </row>
    <row r="138">
      <c r="A138" s="37" t="s">
        <v>58</v>
      </c>
      <c r="B138" s="48"/>
      <c r="C138" s="49"/>
      <c r="D138" s="49"/>
      <c r="E138" s="52"/>
      <c r="F138" s="49"/>
      <c r="G138" s="49"/>
      <c r="H138" s="49"/>
      <c r="I138" s="49"/>
      <c r="J138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2026-03-23T07:38:55Z</dcterms:created>
  <dcterms:modified xsi:type="dcterms:W3CDTF">2026-03-23T07:38:57Z</dcterms:modified>
</cp:coreProperties>
</file>